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56" windowWidth="15252" windowHeight="8688"/>
  </bookViews>
  <sheets>
    <sheet name="Лист1" sheetId="1" r:id="rId1"/>
  </sheets>
  <definedNames>
    <definedName name="_xlnm._FilterDatabase" localSheetId="0" hidden="1">Лист1!$A$9:$N$201</definedName>
    <definedName name="_xlnm.Print_Titles" localSheetId="0">Лист1!$7:$8</definedName>
  </definedNames>
  <calcPr calcId="124519"/>
</workbook>
</file>

<file path=xl/calcChain.xml><?xml version="1.0" encoding="utf-8"?>
<calcChain xmlns="http://schemas.openxmlformats.org/spreadsheetml/2006/main">
  <c r="M11" i="1"/>
  <c r="N11" s="1"/>
  <c r="N12"/>
  <c r="M13"/>
  <c r="N13" s="1"/>
  <c r="M14"/>
  <c r="N14" s="1"/>
  <c r="M15"/>
  <c r="N15" s="1"/>
  <c r="M16"/>
  <c r="N16" s="1"/>
  <c r="M18"/>
  <c r="N18" s="1"/>
  <c r="M22"/>
  <c r="N22" s="1"/>
  <c r="M25"/>
  <c r="N25" s="1"/>
  <c r="N27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66"/>
  <c r="N66" s="1"/>
  <c r="M67"/>
  <c r="N67" s="1"/>
  <c r="M68"/>
  <c r="N68" s="1"/>
  <c r="M69"/>
  <c r="N69" s="1"/>
  <c r="M70"/>
  <c r="N70" s="1"/>
  <c r="M74"/>
  <c r="N74" s="1"/>
  <c r="M75"/>
  <c r="N75" s="1"/>
  <c r="M84"/>
  <c r="N84" s="1"/>
  <c r="M85"/>
  <c r="N85" s="1"/>
  <c r="M87"/>
  <c r="N87" s="1"/>
  <c r="M88"/>
  <c r="N88" s="1"/>
  <c r="M89"/>
  <c r="N89" s="1"/>
  <c r="M90"/>
  <c r="N90" s="1"/>
  <c r="M91"/>
  <c r="N91" s="1"/>
  <c r="M92"/>
  <c r="N92" s="1"/>
  <c r="M93"/>
  <c r="N93" s="1"/>
  <c r="M95"/>
  <c r="N95" s="1"/>
  <c r="M96"/>
  <c r="N96" s="1"/>
  <c r="M97"/>
  <c r="N97" s="1"/>
  <c r="M100"/>
  <c r="N100" s="1"/>
  <c r="M104"/>
  <c r="N104" s="1"/>
  <c r="M105"/>
  <c r="N105" s="1"/>
  <c r="M106"/>
  <c r="N106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116"/>
  <c r="N116" s="1"/>
  <c r="M120"/>
  <c r="N120" s="1"/>
  <c r="M128"/>
  <c r="N128" s="1"/>
  <c r="M130"/>
  <c r="N130" s="1"/>
  <c r="M131"/>
  <c r="N131" s="1"/>
  <c r="M132"/>
  <c r="N132" s="1"/>
  <c r="M133"/>
  <c r="N133" s="1"/>
  <c r="M134"/>
  <c r="N134" s="1"/>
  <c r="N135"/>
  <c r="N136"/>
  <c r="M139"/>
  <c r="N139" s="1"/>
  <c r="M140"/>
  <c r="N140" s="1"/>
  <c r="M141"/>
  <c r="N141" s="1"/>
  <c r="N142"/>
  <c r="M143"/>
  <c r="N143" s="1"/>
  <c r="M144"/>
  <c r="N144" s="1"/>
  <c r="M152"/>
  <c r="N152" s="1"/>
  <c r="M153"/>
  <c r="N153" s="1"/>
  <c r="M155"/>
  <c r="N155" s="1"/>
  <c r="M156"/>
  <c r="N156" s="1"/>
  <c r="N157"/>
  <c r="M162"/>
  <c r="N162" s="1"/>
  <c r="M163"/>
  <c r="N163" s="1"/>
  <c r="M164"/>
  <c r="N164" s="1"/>
  <c r="M165"/>
  <c r="N165" s="1"/>
  <c r="M166"/>
  <c r="N166" s="1"/>
  <c r="M167"/>
  <c r="N167" s="1"/>
  <c r="M168"/>
  <c r="N168" s="1"/>
  <c r="M169"/>
  <c r="N169" s="1"/>
  <c r="M171"/>
  <c r="N171" s="1"/>
  <c r="M174"/>
  <c r="N174" s="1"/>
  <c r="M175"/>
  <c r="N175" s="1"/>
  <c r="M176"/>
  <c r="N176" s="1"/>
  <c r="M177"/>
  <c r="N177" s="1"/>
  <c r="M184"/>
  <c r="N184" s="1"/>
  <c r="M185"/>
  <c r="N185" s="1"/>
  <c r="M186"/>
  <c r="N186" s="1"/>
  <c r="M187"/>
  <c r="N187" s="1"/>
  <c r="M188"/>
  <c r="N188" s="1"/>
  <c r="M189"/>
  <c r="N189" s="1"/>
  <c r="M190"/>
  <c r="N190" s="1"/>
  <c r="M191"/>
  <c r="N191" s="1"/>
  <c r="M192"/>
  <c r="N192" s="1"/>
  <c r="M194"/>
  <c r="N194" s="1"/>
  <c r="M195"/>
  <c r="N195" s="1"/>
  <c r="M196"/>
  <c r="N196" s="1"/>
  <c r="M197"/>
  <c r="N197" s="1"/>
  <c r="M198"/>
  <c r="N198" s="1"/>
  <c r="H11"/>
  <c r="I11" s="1"/>
  <c r="I12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I27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I136"/>
  <c r="H137"/>
  <c r="I137" s="1"/>
  <c r="H138"/>
  <c r="I138" s="1"/>
  <c r="H139"/>
  <c r="I139" s="1"/>
  <c r="H140"/>
  <c r="I140" s="1"/>
  <c r="H141"/>
  <c r="I141" s="1"/>
  <c r="I142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E199"/>
  <c r="M10" l="1"/>
  <c r="K193"/>
  <c r="M193" s="1"/>
  <c r="N193" s="1"/>
  <c r="K183"/>
  <c r="M183" s="1"/>
  <c r="N183" s="1"/>
  <c r="K182"/>
  <c r="M182" s="1"/>
  <c r="N182" s="1"/>
  <c r="K181"/>
  <c r="M181" s="1"/>
  <c r="N181" s="1"/>
  <c r="K180"/>
  <c r="M180" s="1"/>
  <c r="N180" s="1"/>
  <c r="K179"/>
  <c r="M179" s="1"/>
  <c r="N179" s="1"/>
  <c r="K178"/>
  <c r="M178" s="1"/>
  <c r="N178" s="1"/>
  <c r="K173"/>
  <c r="M173" s="1"/>
  <c r="N173" s="1"/>
  <c r="K172"/>
  <c r="M172" s="1"/>
  <c r="N172" s="1"/>
  <c r="K170"/>
  <c r="M170" s="1"/>
  <c r="N170" s="1"/>
  <c r="K161"/>
  <c r="M161" s="1"/>
  <c r="N161" s="1"/>
  <c r="K160"/>
  <c r="M160" s="1"/>
  <c r="N160" s="1"/>
  <c r="K159"/>
  <c r="M159" s="1"/>
  <c r="N159" s="1"/>
  <c r="K158"/>
  <c r="M158" s="1"/>
  <c r="N158" s="1"/>
  <c r="K154"/>
  <c r="M154" s="1"/>
  <c r="N154" s="1"/>
  <c r="K151"/>
  <c r="M151" s="1"/>
  <c r="N151" s="1"/>
  <c r="K150"/>
  <c r="M150" s="1"/>
  <c r="N150" s="1"/>
  <c r="K149"/>
  <c r="M149" s="1"/>
  <c r="N149" s="1"/>
  <c r="K148"/>
  <c r="M148" s="1"/>
  <c r="N148" s="1"/>
  <c r="K147"/>
  <c r="M147" s="1"/>
  <c r="N147" s="1"/>
  <c r="K146"/>
  <c r="M146" s="1"/>
  <c r="N146" s="1"/>
  <c r="K145"/>
  <c r="M145" s="1"/>
  <c r="N145" s="1"/>
  <c r="K138"/>
  <c r="M138" s="1"/>
  <c r="N138" s="1"/>
  <c r="K137"/>
  <c r="M137" s="1"/>
  <c r="N137" s="1"/>
  <c r="K129"/>
  <c r="M129" s="1"/>
  <c r="N129" s="1"/>
  <c r="K127"/>
  <c r="M127" s="1"/>
  <c r="N127" s="1"/>
  <c r="K126"/>
  <c r="M126" s="1"/>
  <c r="N126" s="1"/>
  <c r="K125"/>
  <c r="M125" s="1"/>
  <c r="N125" s="1"/>
  <c r="K124"/>
  <c r="M124" s="1"/>
  <c r="N124" s="1"/>
  <c r="K123"/>
  <c r="M123" s="1"/>
  <c r="N123" s="1"/>
  <c r="K122"/>
  <c r="M122" s="1"/>
  <c r="N122" s="1"/>
  <c r="K121"/>
  <c r="M121" s="1"/>
  <c r="N121" s="1"/>
  <c r="K119"/>
  <c r="M119" s="1"/>
  <c r="N119" s="1"/>
  <c r="K118"/>
  <c r="M118" s="1"/>
  <c r="N118" s="1"/>
  <c r="K117"/>
  <c r="M117" s="1"/>
  <c r="N117" s="1"/>
  <c r="K108"/>
  <c r="M108" s="1"/>
  <c r="N108" s="1"/>
  <c r="K107"/>
  <c r="M107" s="1"/>
  <c r="N107" s="1"/>
  <c r="K103"/>
  <c r="M103" s="1"/>
  <c r="N103" s="1"/>
  <c r="K102"/>
  <c r="M102" s="1"/>
  <c r="N102" s="1"/>
  <c r="K101"/>
  <c r="M101" s="1"/>
  <c r="N101" s="1"/>
  <c r="K99"/>
  <c r="M99" s="1"/>
  <c r="N99" s="1"/>
  <c r="K98"/>
  <c r="M98" s="1"/>
  <c r="N98" s="1"/>
  <c r="K94"/>
  <c r="M94" s="1"/>
  <c r="N94" s="1"/>
  <c r="K86"/>
  <c r="M86" s="1"/>
  <c r="N86" s="1"/>
  <c r="K83"/>
  <c r="M83" s="1"/>
  <c r="N83" s="1"/>
  <c r="K82"/>
  <c r="M82" s="1"/>
  <c r="N82" s="1"/>
  <c r="K81"/>
  <c r="M81" s="1"/>
  <c r="N81" s="1"/>
  <c r="K80"/>
  <c r="M80" s="1"/>
  <c r="N80" s="1"/>
  <c r="K79"/>
  <c r="M79" s="1"/>
  <c r="N79" s="1"/>
  <c r="K78"/>
  <c r="M78" s="1"/>
  <c r="N78" s="1"/>
  <c r="K77"/>
  <c r="M77" s="1"/>
  <c r="N77" s="1"/>
  <c r="K76"/>
  <c r="M76" s="1"/>
  <c r="N76" s="1"/>
  <c r="K73"/>
  <c r="M73" s="1"/>
  <c r="N73" s="1"/>
  <c r="K72"/>
  <c r="M72" s="1"/>
  <c r="N72" s="1"/>
  <c r="K71"/>
  <c r="M71" s="1"/>
  <c r="N71" s="1"/>
  <c r="K65"/>
  <c r="M65" s="1"/>
  <c r="N65" s="1"/>
  <c r="K64"/>
  <c r="M64" s="1"/>
  <c r="N64" s="1"/>
  <c r="K63"/>
  <c r="M63" s="1"/>
  <c r="N63" s="1"/>
  <c r="K62"/>
  <c r="M62" s="1"/>
  <c r="N62" s="1"/>
  <c r="K61"/>
  <c r="M61" s="1"/>
  <c r="N61" s="1"/>
  <c r="K60"/>
  <c r="M60" s="1"/>
  <c r="N60" s="1"/>
  <c r="K59"/>
  <c r="M59" s="1"/>
  <c r="N59" s="1"/>
  <c r="K58"/>
  <c r="M58" s="1"/>
  <c r="N58" s="1"/>
  <c r="K57"/>
  <c r="M57" s="1"/>
  <c r="N57" s="1"/>
  <c r="K56"/>
  <c r="M56" s="1"/>
  <c r="N56" s="1"/>
  <c r="K55"/>
  <c r="M55" s="1"/>
  <c r="N55" s="1"/>
  <c r="K54"/>
  <c r="M54" s="1"/>
  <c r="N54" s="1"/>
  <c r="K53"/>
  <c r="M53" s="1"/>
  <c r="N53" s="1"/>
  <c r="K52"/>
  <c r="M52" s="1"/>
  <c r="N52" s="1"/>
  <c r="K51"/>
  <c r="M51" s="1"/>
  <c r="N51" s="1"/>
  <c r="K50"/>
  <c r="M50" s="1"/>
  <c r="N50" s="1"/>
  <c r="K49"/>
  <c r="M49" s="1"/>
  <c r="N49" s="1"/>
  <c r="K48"/>
  <c r="M48" s="1"/>
  <c r="N48" s="1"/>
  <c r="K47"/>
  <c r="M47" s="1"/>
  <c r="N47" s="1"/>
  <c r="K46"/>
  <c r="M46" s="1"/>
  <c r="N46" s="1"/>
  <c r="K45"/>
  <c r="M45" s="1"/>
  <c r="N45" s="1"/>
  <c r="K28"/>
  <c r="M28" s="1"/>
  <c r="N28" s="1"/>
  <c r="K27"/>
  <c r="K26"/>
  <c r="M26" s="1"/>
  <c r="N26" s="1"/>
  <c r="K24"/>
  <c r="M24" s="1"/>
  <c r="N24" s="1"/>
  <c r="K23"/>
  <c r="M23" s="1"/>
  <c r="N23" s="1"/>
  <c r="K21"/>
  <c r="M21" s="1"/>
  <c r="N21" s="1"/>
  <c r="K20"/>
  <c r="M20" s="1"/>
  <c r="N20" s="1"/>
  <c r="K19"/>
  <c r="M19" s="1"/>
  <c r="N19" s="1"/>
  <c r="K17"/>
  <c r="M17" s="1"/>
  <c r="N17" s="1"/>
  <c r="J199" l="1"/>
  <c r="H10"/>
  <c r="I10" s="1"/>
  <c r="D199" l="1"/>
  <c r="C199" l="1"/>
  <c r="H199" l="1"/>
  <c r="M199"/>
</calcChain>
</file>

<file path=xl/sharedStrings.xml><?xml version="1.0" encoding="utf-8"?>
<sst xmlns="http://schemas.openxmlformats.org/spreadsheetml/2006/main" count="211" uniqueCount="211">
  <si>
    <t>Наименование объекта</t>
  </si>
  <si>
    <t>Площадь общего имущества жилого дома (лестничные клетки, общие коридоры, колясочные и др.места общего пользования), кв.м.</t>
  </si>
  <si>
    <t>1</t>
  </si>
  <si>
    <t>Вологда г., Ананьинская ул, 26</t>
  </si>
  <si>
    <t>Вологда г., Ананьинская ул, 73</t>
  </si>
  <si>
    <t>Вологда г., Благовещенская ул, 74</t>
  </si>
  <si>
    <t>Вологда г., Гагарина ул, 22</t>
  </si>
  <si>
    <t>Вологда г., Гагарина ул, 4</t>
  </si>
  <si>
    <t>Вологда г., Гагарина ул, 51</t>
  </si>
  <si>
    <t>Вологда г., Гагарина ул, 53</t>
  </si>
  <si>
    <t>Вологда г., Гагарина ул, 54</t>
  </si>
  <si>
    <t>Вологда г., Гагарина ул, 55</t>
  </si>
  <si>
    <t>Вологда г., Гагарина ул, 56</t>
  </si>
  <si>
    <t>Вологда г., Гагарина ул, 56А</t>
  </si>
  <si>
    <t>Вологда г., Гагарина ул, 56Б</t>
  </si>
  <si>
    <t>Вологда г., Гагарина ул, 6</t>
  </si>
  <si>
    <t>Вологда г., Гагарина ул, 7А</t>
  </si>
  <si>
    <t>Вологда г., Гагарина ул, 7Б</t>
  </si>
  <si>
    <t>Вологда г., Гагарина ул, 8</t>
  </si>
  <si>
    <t>Вологда г., Гагарина ул, 8А</t>
  </si>
  <si>
    <t>Вологда г., Гончарная ул, 10</t>
  </si>
  <si>
    <t>Вологда г., Гончарная ул, 14</t>
  </si>
  <si>
    <t>Вологда г., Гончарная ул, 2</t>
  </si>
  <si>
    <t>Вологда г., Гончарная ул, 22</t>
  </si>
  <si>
    <t>Вологда г., Гончарная ул, 24</t>
  </si>
  <si>
    <t>Вологда г., Гончарная ул, 26</t>
  </si>
  <si>
    <t>Вологда г., Гончарная ул, 28</t>
  </si>
  <si>
    <t>Вологда г., Гончарная ул, 29</t>
  </si>
  <si>
    <t>Вологда г., Гончарная ул, 30</t>
  </si>
  <si>
    <t>Вологда г., Гончарная ул, 32</t>
  </si>
  <si>
    <t>Вологда г., Гончарная ул, 34</t>
  </si>
  <si>
    <t>Вологда г., Гончарная ул, 35</t>
  </si>
  <si>
    <t>Вологда г., Гончарная ул, 37</t>
  </si>
  <si>
    <t>Вологда г., Гончарная ул, 41</t>
  </si>
  <si>
    <t>Вологда г., Гончарная ул, 43</t>
  </si>
  <si>
    <t>Вологда г., Гончарная ул, 45</t>
  </si>
  <si>
    <t>Вологда г., Гончарная ул, 47</t>
  </si>
  <si>
    <t>Вологда г., ГПЗ-23 1-й мкр, 10 корп.1</t>
  </si>
  <si>
    <t>Вологда г., ГПЗ-23 1-й мкр, 11</t>
  </si>
  <si>
    <t>Вологда г., ГПЗ-23 1-й мкр, 13</t>
  </si>
  <si>
    <t>Вологда г., ГПЗ-23 1-й мкр, 14</t>
  </si>
  <si>
    <t>Вологда г., ГПЗ-23 1-й мкр, 20</t>
  </si>
  <si>
    <t>Вологда г., ГПЗ-23 1-й мкр, 21</t>
  </si>
  <si>
    <t>Вологда г., ГПЗ-23 1-й мкр, 23</t>
  </si>
  <si>
    <t>Вологда г., ГПЗ-23 1-й мкр, 26</t>
  </si>
  <si>
    <t>Вологда г., ГПЗ-23 1-й мкр, 27</t>
  </si>
  <si>
    <t>Вологда г., ГПЗ-23 1-й мкр, 28</t>
  </si>
  <si>
    <t>Вологда г., ГПЗ-23 1-й мкр, 29</t>
  </si>
  <si>
    <t>Вологда г., ГПЗ-23 1-й мкр, 3</t>
  </si>
  <si>
    <t>Вологда г., ГПЗ-23 1-й мкр, 3 корп.1</t>
  </si>
  <si>
    <t>Вологда г., ГПЗ-23 1-й мкр, 3 корп.2</t>
  </si>
  <si>
    <t>Вологда г., ГПЗ-23 1-й мкр, 34</t>
  </si>
  <si>
    <t>Вологда г., ГПЗ-23 1-й мкр, 4</t>
  </si>
  <si>
    <t>Вологда г., ГПЗ-23 1-й мкр, 5</t>
  </si>
  <si>
    <t>Вологда г., ГПЗ-23 1-й мкр, 6 корп.1</t>
  </si>
  <si>
    <t>Вологда г., ГПЗ-23 1-й мкр, 6 корп.2</t>
  </si>
  <si>
    <t>Вологда г., ГПЗ-23 1-й мкр, 7</t>
  </si>
  <si>
    <t>Вологда г., ГПЗ-23 1-й мкр, 9</t>
  </si>
  <si>
    <t>Вологда г., Детская ул, 4</t>
  </si>
  <si>
    <t>Вологда г., Детская ул, 5</t>
  </si>
  <si>
    <t>Вологда г., Детская ул, 6</t>
  </si>
  <si>
    <t>Вологда г., Детская ул, 7</t>
  </si>
  <si>
    <t>Вологда г., Детская ул, 8</t>
  </si>
  <si>
    <t>Вологда г., Долгий пер, 34</t>
  </si>
  <si>
    <t>Вологда г., Залинейная ул, 32</t>
  </si>
  <si>
    <t>Вологда г., Западная ул, 13</t>
  </si>
  <si>
    <t>Вологда г., Западная ул, 15</t>
  </si>
  <si>
    <t>Вологда г., Ильюшина ул, 19</t>
  </si>
  <si>
    <t>Вологда г., Ильюшина ул, 2</t>
  </si>
  <si>
    <t>Вологда г., Ильюшина ул, 4</t>
  </si>
  <si>
    <t>Вологда г., Ильюшина ул, 5</t>
  </si>
  <si>
    <t>Вологда г., Ильюшина ул, 6</t>
  </si>
  <si>
    <t>Вологда г., Ильюшина ул, 7</t>
  </si>
  <si>
    <t>Вологда г., Ильюшина ул, 8</t>
  </si>
  <si>
    <t>Вологда г., Ильюшина ул, 9</t>
  </si>
  <si>
    <t>Вологда г., Кирова ул, 33</t>
  </si>
  <si>
    <t>Вологда г., Кирова ул, 73</t>
  </si>
  <si>
    <t>Вологда г., Кирова ул, 86</t>
  </si>
  <si>
    <t>Вологда г., Кирова ул, 88</t>
  </si>
  <si>
    <t>Вологда г., Кирпичная ул, 5</t>
  </si>
  <si>
    <t>Вологда г., Клубова ул, 60Б</t>
  </si>
  <si>
    <t>Вологда г., Клубова ул, 66</t>
  </si>
  <si>
    <t>Вологда г., Клубова ул, 66А</t>
  </si>
  <si>
    <t>Вологда г., Клубова ул, 66Б</t>
  </si>
  <si>
    <t>Вологда г., Клубова ул, 81</t>
  </si>
  <si>
    <t>Вологда г., Ленинградская 595 км линия, 1</t>
  </si>
  <si>
    <t>Вологда г., Ленинградская 595 км линия, 2</t>
  </si>
  <si>
    <t>Вологда г., Ленинградская ул, 138</t>
  </si>
  <si>
    <t>Вологда г., Ленинградская ул, 140</t>
  </si>
  <si>
    <t>Вологда г., Ленинградская ул, 72</t>
  </si>
  <si>
    <t>Вологда г., Ленинградская ул, 76</t>
  </si>
  <si>
    <t>Вологда г., Лечебная ул, 19</t>
  </si>
  <si>
    <t>Вологда г., Лечебная ул, 32</t>
  </si>
  <si>
    <t>Вологда г., Майский пер, 1</t>
  </si>
  <si>
    <t>Вологда г., Майский пер, 9</t>
  </si>
  <si>
    <t>Вологда г., Маяковского ул, 2</t>
  </si>
  <si>
    <t>Вологда г., Мохова ул, 46</t>
  </si>
  <si>
    <t>Вологда г., Мохова ул, 48</t>
  </si>
  <si>
    <t>Вологда г., Мохова ул, 53</t>
  </si>
  <si>
    <t>Вологда г., Набережная ул, 10</t>
  </si>
  <si>
    <t>Вологда г., Октябрьская ул, 21</t>
  </si>
  <si>
    <t>Вологда г., Октябрьская ул, 59</t>
  </si>
  <si>
    <t>Вологда г., Октябрьская ул, 61А</t>
  </si>
  <si>
    <t>Вологда г., Панкратова ул, 13</t>
  </si>
  <si>
    <t>Вологда г., Панкратова ул, 5А</t>
  </si>
  <si>
    <t>Вологда г., Панкратова ул, 64</t>
  </si>
  <si>
    <t>Вологда г., Панкратова ул, 66А</t>
  </si>
  <si>
    <t>Вологда г., Панкратова ул, 68</t>
  </si>
  <si>
    <t>Вологда г., Панкратова ул, 7</t>
  </si>
  <si>
    <t>Вологда г., Панкратова ул, 80</t>
  </si>
  <si>
    <t>Вологда г., Панкратова ул, 82А</t>
  </si>
  <si>
    <t>Вологда г., Панкратова ул, 84</t>
  </si>
  <si>
    <t>Вологда г., Панкратова ул, 86</t>
  </si>
  <si>
    <t>Вологда г., Панкратова ул, 88</t>
  </si>
  <si>
    <t>Вологда г., Панкратова ул, 88А</t>
  </si>
  <si>
    <t>Вологда г., Панкратова ул, 88Б</t>
  </si>
  <si>
    <t>Вологда г., Панкратова ул, 9</t>
  </si>
  <si>
    <t>Вологда г., Петина ул, 10</t>
  </si>
  <si>
    <t>Вологда г., Петина ул, 13</t>
  </si>
  <si>
    <t>Вологда г., Петина ул, 36</t>
  </si>
  <si>
    <t>Вологда г., Петина ул, 37</t>
  </si>
  <si>
    <t>Вологда г., Петина ул, 38</t>
  </si>
  <si>
    <t>Вологда г., Петина ул, 39</t>
  </si>
  <si>
    <t>Вологда г., Петина ул, 50</t>
  </si>
  <si>
    <t>Вологда г., Петина ул, 54</t>
  </si>
  <si>
    <t>Вологда г., Петина ул, 6</t>
  </si>
  <si>
    <t>Вологда г., Поселковая ул, 6А</t>
  </si>
  <si>
    <t>Вологда г., Пошехонское ш, 42</t>
  </si>
  <si>
    <t>Вологда г., Пошехонское ш, 48Б</t>
  </si>
  <si>
    <t>Вологда г., Преображенского ул, 11</t>
  </si>
  <si>
    <t>Вологда г., Преображенского ул, 17</t>
  </si>
  <si>
    <t>Вологда г., Преображенского ул, 25</t>
  </si>
  <si>
    <t>Вологда г., Преображенского ул, 27</t>
  </si>
  <si>
    <t>Вологда г., Преображенского ул, 39</t>
  </si>
  <si>
    <t>Вологда г., Преображенского ул, 45</t>
  </si>
  <si>
    <t>Вологда г., Преображенского ул, 45А</t>
  </si>
  <si>
    <t>Вологда г., Преображенского ул, 49</t>
  </si>
  <si>
    <t>Вологда г., Преображенского ул, 51А</t>
  </si>
  <si>
    <t>Вологда г., Преображенского ул, 53</t>
  </si>
  <si>
    <t>Вологда г., Преображенского ул, 53А</t>
  </si>
  <si>
    <t>Вологда г., Преображенского ул, 9</t>
  </si>
  <si>
    <t>Вологда г., Преображенского ул, 9А</t>
  </si>
  <si>
    <t>Вологда г., Пролетарская ул, 87</t>
  </si>
  <si>
    <t>Вологда г., Республиканская ул, 33</t>
  </si>
  <si>
    <t>Вологда г., Республиканская ул, 81</t>
  </si>
  <si>
    <t>Вологда г., Солодунова ул, 49</t>
  </si>
  <si>
    <t>Вологда г., Солодунова ул, 49А</t>
  </si>
  <si>
    <t>Вологда г., Солодунова ул, 53</t>
  </si>
  <si>
    <t>Вологда г., Солодунова ул, 56</t>
  </si>
  <si>
    <t>Вологда г., Тендрякова ул, 2</t>
  </si>
  <si>
    <t>Вологда г., Товарная ул, 2</t>
  </si>
  <si>
    <t>Вологда г., Товарная ул, 3</t>
  </si>
  <si>
    <t>Вологда г., Товарная ул, 5</t>
  </si>
  <si>
    <t>Вологда г., Товарная ул, 9</t>
  </si>
  <si>
    <t>Вологда г., Ударников ул, 21</t>
  </si>
  <si>
    <t>Вологда г., Ударников ул, 30</t>
  </si>
  <si>
    <t>Вологда г., Чапаева ул, 15</t>
  </si>
  <si>
    <t>Вологда г., Челюскинцев ул, 16</t>
  </si>
  <si>
    <t>Вологда г., Череповецкая ул, 30</t>
  </si>
  <si>
    <t>Вологда г., Череповецкая ул, 32</t>
  </si>
  <si>
    <t>Вологда г., Череповецкая ул, 35</t>
  </si>
  <si>
    <t>Вологда г., Череповецкая ул, 38</t>
  </si>
  <si>
    <t>Вологда г., Щетинина ул, 15</t>
  </si>
  <si>
    <t>Вологда г., Щетинина ул, 3</t>
  </si>
  <si>
    <t>Вологда г., Щетинина ул, 64А</t>
  </si>
  <si>
    <t>Вологда г., Южакова ул, 13</t>
  </si>
  <si>
    <t>Вологда г., Южакова ул, 26</t>
  </si>
  <si>
    <t>Вологда г., Южакова ул, 78</t>
  </si>
  <si>
    <t>Молочное п., Ленина ул, 5</t>
  </si>
  <si>
    <t>Молочное п., Ленина ул, 7</t>
  </si>
  <si>
    <t>Молочное п., Октябрьская ул, 22</t>
  </si>
  <si>
    <t>Молочное п., Первомайская ул, 23</t>
  </si>
  <si>
    <t>Молочное п., Подлесная ул, 2А</t>
  </si>
  <si>
    <t>Молочное п., Пролетарская ул, 9</t>
  </si>
  <si>
    <t>Молочное п., Садовая ул, 37</t>
  </si>
  <si>
    <t>Молочное п., Садовая ул, 43</t>
  </si>
  <si>
    <t>Молочное п., Студенческая ул, 2А</t>
  </si>
  <si>
    <t>Молочное п., Студенческая ул, 3</t>
  </si>
  <si>
    <t>Молочное п., Шмидта ул, 12</t>
  </si>
  <si>
    <t>Молочное п., Шмидта ул, 16</t>
  </si>
  <si>
    <t>Молочное п., Шмидта ул, 22А</t>
  </si>
  <si>
    <t>Молочное п., Шмидта ул, 5</t>
  </si>
  <si>
    <t>Молочное п., Шмидта ул, 9</t>
  </si>
  <si>
    <t>ИТОГО:</t>
  </si>
  <si>
    <t>тариф, руб./кВТ.ч.</t>
  </si>
  <si>
    <t>тариф, руб./м3</t>
  </si>
  <si>
    <t>ОДН по нормативу -электроэнергия</t>
  </si>
  <si>
    <t>ОДН по нормативу - вода</t>
  </si>
  <si>
    <t>№  п/п</t>
  </si>
  <si>
    <t>Общая площадь жилых помещений, кв.м.</t>
  </si>
  <si>
    <t>Общая площадь нежилых помещений, кв.м.</t>
  </si>
  <si>
    <t>Вологда г., Говоровский пр., 3</t>
  </si>
  <si>
    <t>Вологда г., Завражская ул, 8</t>
  </si>
  <si>
    <t>Вологда г., Кирова ул, 73а</t>
  </si>
  <si>
    <t>Вологда г., Клубова ул, 68</t>
  </si>
  <si>
    <t>Вологда г., Маяковского ул, 24В</t>
  </si>
  <si>
    <t>Вологда г., Пролетарская ул, 17</t>
  </si>
  <si>
    <t>Вологда г., Слободская ул, 19</t>
  </si>
  <si>
    <t>Вологда г., Ударников ул, 5</t>
  </si>
  <si>
    <t>Вологда г., Чапаева ул, 20</t>
  </si>
  <si>
    <t>Расчет тарифа на содержание с 01 июня 2017 года</t>
  </si>
  <si>
    <t>Площадь общего имущества жилого дома (чердаки, подвалы,лестничные клетки, общие коридоры, колясочные и др.места общего пользования), кв.м.</t>
  </si>
  <si>
    <t>Норматив ОИ (Пр.ТЭК и ТР  № 48-р от 30.05.2017)</t>
  </si>
  <si>
    <t>Норматив ОИ (Пр.ТЭК и ТР  № 47-р от 30.05.2017)</t>
  </si>
  <si>
    <t>стоимость , руб. (гр.8=гр.5*гр.6*гр.7)</t>
  </si>
  <si>
    <t>стоимость   ОДН на 1 м2, руб. (гр.9=гр.8/(гр.3+гр.4)</t>
  </si>
  <si>
    <t>стоимость, руб. (гр.13=гр.10*гр.11*гр.12)</t>
  </si>
  <si>
    <t>стоимость ОДН на 1 м2 , руб. (гр.14=гр.13/(гр.3+гр.4)</t>
  </si>
  <si>
    <t>Приложение № 1</t>
  </si>
  <si>
    <t>к приказу  ОАО "Подшипник"</t>
  </si>
  <si>
    <t>от 01.06.2017 № 27а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</si>
</sst>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3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color theme="3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wrapText="1"/>
    </xf>
    <xf numFmtId="1" fontId="6" fillId="2" borderId="7" xfId="1" applyNumberFormat="1" applyFont="1" applyFill="1" applyBorder="1" applyAlignment="1" applyProtection="1">
      <alignment horizontal="center" vertical="center" wrapText="1" readingOrder="1"/>
    </xf>
    <xf numFmtId="0" fontId="11" fillId="0" borderId="0" xfId="0" applyFont="1"/>
    <xf numFmtId="2" fontId="6" fillId="2" borderId="25" xfId="1" applyNumberFormat="1" applyFont="1" applyFill="1" applyBorder="1" applyAlignment="1" applyProtection="1">
      <alignment horizontal="left" vertical="center" wrapText="1" readingOrder="1"/>
    </xf>
    <xf numFmtId="2" fontId="12" fillId="2" borderId="25" xfId="1" applyNumberFormat="1" applyFont="1" applyFill="1" applyBorder="1" applyAlignment="1" applyProtection="1">
      <alignment horizontal="left" vertical="center" wrapText="1" readingOrder="1"/>
    </xf>
    <xf numFmtId="2" fontId="10" fillId="2" borderId="25" xfId="1" applyNumberFormat="1" applyFont="1" applyFill="1" applyBorder="1" applyAlignment="1" applyProtection="1">
      <alignment horizontal="left" vertical="center" wrapText="1" readingOrder="1"/>
    </xf>
    <xf numFmtId="0" fontId="4" fillId="0" borderId="27" xfId="0" applyFont="1" applyBorder="1" applyAlignment="1">
      <alignment horizontal="center" vertical="center" wrapText="1"/>
    </xf>
    <xf numFmtId="4" fontId="3" fillId="2" borderId="29" xfId="0" applyNumberFormat="1" applyFont="1" applyFill="1" applyBorder="1" applyAlignment="1">
      <alignment wrapText="1"/>
    </xf>
    <xf numFmtId="4" fontId="12" fillId="2" borderId="29" xfId="0" applyNumberFormat="1" applyFont="1" applyFill="1" applyBorder="1" applyAlignment="1">
      <alignment wrapText="1"/>
    </xf>
    <xf numFmtId="4" fontId="12" fillId="2" borderId="30" xfId="0" applyNumberFormat="1" applyFont="1" applyFill="1" applyBorder="1" applyAlignment="1">
      <alignment wrapText="1"/>
    </xf>
    <xf numFmtId="4" fontId="10" fillId="2" borderId="29" xfId="0" applyNumberFormat="1" applyFont="1" applyFill="1" applyBorder="1" applyAlignment="1">
      <alignment wrapText="1"/>
    </xf>
    <xf numFmtId="4" fontId="10" fillId="2" borderId="30" xfId="0" applyNumberFormat="1" applyFont="1" applyFill="1" applyBorder="1" applyAlignment="1">
      <alignment wrapText="1"/>
    </xf>
    <xf numFmtId="4" fontId="4" fillId="2" borderId="31" xfId="0" applyNumberFormat="1" applyFont="1" applyFill="1" applyBorder="1" applyAlignment="1">
      <alignment horizontal="center" wrapText="1"/>
    </xf>
    <xf numFmtId="0" fontId="13" fillId="0" borderId="0" xfId="0" applyFont="1"/>
    <xf numFmtId="4" fontId="2" fillId="0" borderId="0" xfId="0" applyNumberFormat="1" applyFont="1"/>
    <xf numFmtId="1" fontId="15" fillId="2" borderId="7" xfId="1" applyNumberFormat="1" applyFont="1" applyFill="1" applyBorder="1" applyAlignment="1" applyProtection="1">
      <alignment horizontal="center" vertical="center" wrapText="1" readingOrder="1"/>
    </xf>
    <xf numFmtId="2" fontId="15" fillId="2" borderId="25" xfId="1" applyNumberFormat="1" applyFont="1" applyFill="1" applyBorder="1" applyAlignment="1" applyProtection="1">
      <alignment horizontal="left" vertical="center" wrapText="1" readingOrder="1"/>
    </xf>
    <xf numFmtId="4" fontId="15" fillId="2" borderId="29" xfId="0" applyNumberFormat="1" applyFont="1" applyFill="1" applyBorder="1" applyAlignment="1">
      <alignment wrapText="1"/>
    </xf>
    <xf numFmtId="4" fontId="15" fillId="2" borderId="30" xfId="0" applyNumberFormat="1" applyFont="1" applyFill="1" applyBorder="1" applyAlignment="1">
      <alignment wrapText="1"/>
    </xf>
    <xf numFmtId="4" fontId="15" fillId="2" borderId="2" xfId="0" applyNumberFormat="1" applyFont="1" applyFill="1" applyBorder="1" applyAlignment="1">
      <alignment wrapText="1"/>
    </xf>
    <xf numFmtId="4" fontId="15" fillId="2" borderId="14" xfId="0" applyNumberFormat="1" applyFont="1" applyFill="1" applyBorder="1" applyAlignment="1">
      <alignment wrapText="1"/>
    </xf>
    <xf numFmtId="4" fontId="9" fillId="2" borderId="14" xfId="0" applyNumberFormat="1" applyFont="1" applyFill="1" applyBorder="1" applyAlignment="1">
      <alignment wrapText="1"/>
    </xf>
    <xf numFmtId="4" fontId="15" fillId="2" borderId="10" xfId="0" applyNumberFormat="1" applyFont="1" applyFill="1" applyBorder="1" applyAlignment="1">
      <alignment wrapText="1"/>
    </xf>
    <xf numFmtId="4" fontId="9" fillId="2" borderId="10" xfId="0" applyNumberFormat="1" applyFont="1" applyFill="1" applyBorder="1" applyAlignment="1">
      <alignment wrapText="1"/>
    </xf>
    <xf numFmtId="2" fontId="15" fillId="2" borderId="7" xfId="1" applyNumberFormat="1" applyFont="1" applyFill="1" applyBorder="1" applyAlignment="1" applyProtection="1">
      <alignment horizontal="center" vertical="center" wrapText="1" readingOrder="1"/>
    </xf>
    <xf numFmtId="4" fontId="15" fillId="2" borderId="9" xfId="0" applyNumberFormat="1" applyFont="1" applyFill="1" applyBorder="1" applyAlignment="1">
      <alignment wrapText="1"/>
    </xf>
    <xf numFmtId="4" fontId="15" fillId="2" borderId="28" xfId="0" applyNumberFormat="1" applyFont="1" applyFill="1" applyBorder="1" applyAlignment="1">
      <alignment wrapText="1"/>
    </xf>
    <xf numFmtId="4" fontId="15" fillId="2" borderId="2" xfId="0" applyNumberFormat="1" applyFont="1" applyFill="1" applyBorder="1" applyAlignment="1">
      <alignment horizontal="right" wrapText="1"/>
    </xf>
    <xf numFmtId="4" fontId="15" fillId="2" borderId="1" xfId="0" applyNumberFormat="1" applyFont="1" applyFill="1" applyBorder="1" applyAlignment="1">
      <alignment wrapText="1"/>
    </xf>
    <xf numFmtId="2" fontId="15" fillId="2" borderId="26" xfId="1" applyNumberFormat="1" applyFont="1" applyFill="1" applyBorder="1" applyAlignment="1" applyProtection="1">
      <alignment horizontal="left" vertical="center" wrapText="1" readingOrder="1"/>
    </xf>
    <xf numFmtId="4" fontId="12" fillId="2" borderId="2" xfId="0" applyNumberFormat="1" applyFont="1" applyFill="1" applyBorder="1" applyAlignment="1">
      <alignment wrapText="1"/>
    </xf>
    <xf numFmtId="4" fontId="12" fillId="2" borderId="14" xfId="0" applyNumberFormat="1" applyFont="1" applyFill="1" applyBorder="1" applyAlignment="1">
      <alignment wrapText="1"/>
    </xf>
    <xf numFmtId="4" fontId="14" fillId="2" borderId="14" xfId="0" applyNumberFormat="1" applyFont="1" applyFill="1" applyBorder="1" applyAlignment="1">
      <alignment wrapText="1"/>
    </xf>
    <xf numFmtId="4" fontId="12" fillId="2" borderId="10" xfId="0" applyNumberFormat="1" applyFont="1" applyFill="1" applyBorder="1" applyAlignment="1">
      <alignment wrapText="1"/>
    </xf>
    <xf numFmtId="4" fontId="14" fillId="2" borderId="10" xfId="0" applyNumberFormat="1" applyFont="1" applyFill="1" applyBorder="1" applyAlignment="1">
      <alignment wrapText="1"/>
    </xf>
    <xf numFmtId="0" fontId="4" fillId="3" borderId="21" xfId="0" applyFont="1" applyFill="1" applyBorder="1" applyAlignment="1">
      <alignment horizontal="center" vertical="center" wrapText="1"/>
    </xf>
    <xf numFmtId="4" fontId="9" fillId="3" borderId="22" xfId="0" applyNumberFormat="1" applyFont="1" applyFill="1" applyBorder="1" applyAlignment="1">
      <alignment horizontal="center" wrapText="1"/>
    </xf>
    <xf numFmtId="4" fontId="9" fillId="3" borderId="23" xfId="0" applyNumberFormat="1" applyFont="1" applyFill="1" applyBorder="1" applyAlignment="1">
      <alignment horizontal="center" wrapText="1"/>
    </xf>
    <xf numFmtId="4" fontId="8" fillId="3" borderId="23" xfId="0" applyNumberFormat="1" applyFont="1" applyFill="1" applyBorder="1" applyAlignment="1">
      <alignment horizontal="center" wrapText="1"/>
    </xf>
    <xf numFmtId="4" fontId="14" fillId="3" borderId="23" xfId="0" applyNumberFormat="1" applyFont="1" applyFill="1" applyBorder="1" applyAlignment="1">
      <alignment horizontal="center" wrapText="1"/>
    </xf>
    <xf numFmtId="4" fontId="9" fillId="3" borderId="24" xfId="0" applyNumberFormat="1" applyFont="1" applyFill="1" applyBorder="1" applyAlignment="1">
      <alignment horizontal="center" wrapText="1"/>
    </xf>
    <xf numFmtId="4" fontId="4" fillId="3" borderId="18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9" fillId="3" borderId="20" xfId="0" applyNumberFormat="1" applyFont="1" applyFill="1" applyBorder="1" applyAlignment="1">
      <alignment horizontal="center" wrapText="1"/>
    </xf>
    <xf numFmtId="4" fontId="9" fillId="3" borderId="32" xfId="0" applyNumberFormat="1" applyFont="1" applyFill="1" applyBorder="1" applyAlignment="1">
      <alignment horizontal="center" wrapText="1"/>
    </xf>
    <xf numFmtId="4" fontId="8" fillId="3" borderId="32" xfId="0" applyNumberFormat="1" applyFont="1" applyFill="1" applyBorder="1" applyAlignment="1">
      <alignment horizontal="center" wrapText="1"/>
    </xf>
    <xf numFmtId="4" fontId="14" fillId="3" borderId="32" xfId="0" applyNumberFormat="1" applyFont="1" applyFill="1" applyBorder="1" applyAlignment="1">
      <alignment horizontal="center" wrapText="1"/>
    </xf>
    <xf numFmtId="4" fontId="9" fillId="3" borderId="33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horizontal="right"/>
    </xf>
    <xf numFmtId="4" fontId="4" fillId="2" borderId="6" xfId="0" applyNumberFormat="1" applyFont="1" applyFill="1" applyBorder="1" applyAlignment="1">
      <alignment horizontal="center" wrapText="1"/>
    </xf>
    <xf numFmtId="4" fontId="8" fillId="3" borderId="18" xfId="0" applyNumberFormat="1" applyFont="1" applyFill="1" applyBorder="1" applyAlignment="1">
      <alignment horizontal="center" wrapText="1"/>
    </xf>
    <xf numFmtId="164" fontId="15" fillId="2" borderId="8" xfId="0" applyNumberFormat="1" applyFont="1" applyFill="1" applyBorder="1" applyAlignment="1">
      <alignment wrapText="1"/>
    </xf>
    <xf numFmtId="164" fontId="12" fillId="2" borderId="8" xfId="0" applyNumberFormat="1" applyFont="1" applyFill="1" applyBorder="1" applyAlignment="1">
      <alignment wrapText="1"/>
    </xf>
    <xf numFmtId="1" fontId="12" fillId="2" borderId="7" xfId="1" applyNumberFormat="1" applyFont="1" applyFill="1" applyBorder="1" applyAlignment="1" applyProtection="1">
      <alignment horizontal="center" vertical="center" wrapText="1" readingOrder="1"/>
    </xf>
    <xf numFmtId="0" fontId="16" fillId="0" borderId="0" xfId="0" applyFont="1" applyFill="1" applyBorder="1" applyAlignment="1">
      <alignment horizontal="left"/>
    </xf>
    <xf numFmtId="3" fontId="17" fillId="0" borderId="0" xfId="0" applyNumberFormat="1" applyFont="1" applyFill="1" applyBorder="1" applyAlignment="1" applyProtection="1">
      <alignment horizontal="center"/>
      <protection locked="0"/>
    </xf>
    <xf numFmtId="3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/>
    <xf numFmtId="3" fontId="18" fillId="0" borderId="0" xfId="0" applyNumberFormat="1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>
      <alignment horizontal="center"/>
      <protection locked="0"/>
    </xf>
    <xf numFmtId="4" fontId="19" fillId="3" borderId="23" xfId="0" applyNumberFormat="1" applyFont="1" applyFill="1" applyBorder="1" applyAlignment="1">
      <alignment horizontal="center" wrapText="1"/>
    </xf>
    <xf numFmtId="4" fontId="10" fillId="2" borderId="14" xfId="0" applyNumberFormat="1" applyFont="1" applyFill="1" applyBorder="1" applyAlignment="1">
      <alignment wrapText="1"/>
    </xf>
    <xf numFmtId="4" fontId="8" fillId="2" borderId="14" xfId="0" applyNumberFormat="1" applyFont="1" applyFill="1" applyBorder="1" applyAlignment="1">
      <alignment wrapText="1"/>
    </xf>
    <xf numFmtId="164" fontId="10" fillId="2" borderId="8" xfId="0" applyNumberFormat="1" applyFont="1" applyFill="1" applyBorder="1" applyAlignment="1">
      <alignment wrapText="1"/>
    </xf>
    <xf numFmtId="4" fontId="10" fillId="2" borderId="10" xfId="0" applyNumberFormat="1" applyFont="1" applyFill="1" applyBorder="1" applyAlignment="1">
      <alignment wrapText="1"/>
    </xf>
    <xf numFmtId="4" fontId="8" fillId="2" borderId="10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7"/>
  <sheetViews>
    <sheetView tabSelected="1" workbookViewId="0">
      <pane xSplit="1" topLeftCell="D1" activePane="topRight" state="frozen"/>
      <selection activeCell="A117" sqref="A117"/>
      <selection pane="topRight" activeCell="L4" sqref="L4"/>
    </sheetView>
  </sheetViews>
  <sheetFormatPr defaultRowHeight="14.4"/>
  <cols>
    <col min="1" max="1" width="4.109375" customWidth="1"/>
    <col min="2" max="2" width="24.44140625" customWidth="1"/>
    <col min="3" max="3" width="11.21875" customWidth="1"/>
    <col min="4" max="4" width="8.44140625" customWidth="1"/>
    <col min="5" max="5" width="11.44140625" customWidth="1"/>
    <col min="6" max="7" width="8.44140625" customWidth="1"/>
    <col min="8" max="8" width="11.77734375" customWidth="1"/>
    <col min="9" max="9" width="8.44140625" customWidth="1"/>
    <col min="10" max="10" width="11.5546875" customWidth="1"/>
    <col min="11" max="11" width="10.33203125" customWidth="1"/>
    <col min="12" max="12" width="7" customWidth="1"/>
    <col min="13" max="13" width="11.109375" customWidth="1"/>
    <col min="14" max="14" width="9.88671875" customWidth="1"/>
  </cols>
  <sheetData>
    <row r="1" spans="1:14">
      <c r="L1" s="62" t="s">
        <v>208</v>
      </c>
      <c r="M1" s="63"/>
      <c r="N1" s="75"/>
    </row>
    <row r="2" spans="1:14">
      <c r="L2" s="62" t="s">
        <v>209</v>
      </c>
      <c r="M2" s="64"/>
      <c r="N2" s="65"/>
    </row>
    <row r="3" spans="1:14">
      <c r="L3" s="66" t="s">
        <v>210</v>
      </c>
      <c r="M3" s="67"/>
      <c r="N3" s="67"/>
    </row>
    <row r="5" spans="1:14" ht="18">
      <c r="E5" s="9" t="s">
        <v>200</v>
      </c>
    </row>
    <row r="6" spans="1:14" ht="15" thickBot="1"/>
    <row r="7" spans="1:14" ht="16.2" customHeight="1" thickBot="1">
      <c r="A7" s="81" t="s">
        <v>188</v>
      </c>
      <c r="B7" s="81" t="s">
        <v>0</v>
      </c>
      <c r="C7" s="81" t="s">
        <v>189</v>
      </c>
      <c r="D7" s="81" t="s">
        <v>190</v>
      </c>
      <c r="E7" s="83" t="s">
        <v>201</v>
      </c>
      <c r="F7" s="76" t="s">
        <v>186</v>
      </c>
      <c r="G7" s="77"/>
      <c r="H7" s="77"/>
      <c r="I7" s="78"/>
      <c r="J7" s="83" t="s">
        <v>1</v>
      </c>
      <c r="K7" s="77" t="s">
        <v>187</v>
      </c>
      <c r="L7" s="77"/>
      <c r="M7" s="77"/>
      <c r="N7" s="78"/>
    </row>
    <row r="8" spans="1:14" ht="76.95" customHeight="1" thickBot="1">
      <c r="A8" s="82"/>
      <c r="B8" s="82"/>
      <c r="C8" s="82"/>
      <c r="D8" s="82"/>
      <c r="E8" s="84"/>
      <c r="F8" s="3" t="s">
        <v>202</v>
      </c>
      <c r="G8" s="3" t="s">
        <v>184</v>
      </c>
      <c r="H8" s="3" t="s">
        <v>204</v>
      </c>
      <c r="I8" s="3" t="s">
        <v>205</v>
      </c>
      <c r="J8" s="84"/>
      <c r="K8" s="3" t="s">
        <v>203</v>
      </c>
      <c r="L8" s="3" t="s">
        <v>185</v>
      </c>
      <c r="M8" s="3" t="s">
        <v>206</v>
      </c>
      <c r="N8" s="3" t="s">
        <v>207</v>
      </c>
    </row>
    <row r="9" spans="1:14" ht="15" thickBot="1">
      <c r="A9" s="2">
        <v>1</v>
      </c>
      <c r="B9" s="2">
        <v>2</v>
      </c>
      <c r="C9" s="13">
        <v>3</v>
      </c>
      <c r="D9" s="13">
        <v>4</v>
      </c>
      <c r="E9" s="42">
        <v>5</v>
      </c>
      <c r="F9" s="5">
        <v>6</v>
      </c>
      <c r="G9" s="2">
        <v>7</v>
      </c>
      <c r="H9" s="5">
        <v>8</v>
      </c>
      <c r="I9" s="5">
        <v>9</v>
      </c>
      <c r="J9" s="50">
        <v>10</v>
      </c>
      <c r="K9" s="49">
        <v>11</v>
      </c>
      <c r="L9" s="2">
        <v>12</v>
      </c>
      <c r="M9" s="4">
        <v>13</v>
      </c>
      <c r="N9" s="4">
        <v>14</v>
      </c>
    </row>
    <row r="10" spans="1:14" ht="27" customHeight="1">
      <c r="A10" s="31" t="s">
        <v>2</v>
      </c>
      <c r="B10" s="23" t="s">
        <v>3</v>
      </c>
      <c r="C10" s="32">
        <v>374.3</v>
      </c>
      <c r="D10" s="33"/>
      <c r="E10" s="43">
        <v>331</v>
      </c>
      <c r="F10" s="24">
        <v>0.6</v>
      </c>
      <c r="G10" s="26">
        <v>4.05</v>
      </c>
      <c r="H10" s="27">
        <f>E10*F10*G10</f>
        <v>804.32999999999993</v>
      </c>
      <c r="I10" s="28">
        <f>H10/(C10+D10)</f>
        <v>2.1488912636922253</v>
      </c>
      <c r="J10" s="51">
        <v>42.7</v>
      </c>
      <c r="K10" s="59">
        <v>2.9000000000000001E-2</v>
      </c>
      <c r="L10" s="26">
        <v>31.59</v>
      </c>
      <c r="M10" s="29">
        <f>J10*K10*L10</f>
        <v>39.117897000000006</v>
      </c>
      <c r="N10" s="30">
        <v>0</v>
      </c>
    </row>
    <row r="11" spans="1:14" ht="27" customHeight="1">
      <c r="A11" s="22">
        <v>2</v>
      </c>
      <c r="B11" s="23" t="s">
        <v>4</v>
      </c>
      <c r="C11" s="24">
        <v>60.5</v>
      </c>
      <c r="D11" s="25"/>
      <c r="E11" s="44">
        <v>236.8</v>
      </c>
      <c r="F11" s="24">
        <v>0.6</v>
      </c>
      <c r="G11" s="26">
        <v>4.05</v>
      </c>
      <c r="H11" s="27">
        <f t="shared" ref="H11:H74" si="0">E11*F11*G11</f>
        <v>575.42399999999998</v>
      </c>
      <c r="I11" s="28">
        <f t="shared" ref="I11:I74" si="1">H11/(C11+D11)</f>
        <v>9.5111404958677674</v>
      </c>
      <c r="J11" s="52">
        <v>0</v>
      </c>
      <c r="K11" s="59">
        <v>2.9000000000000001E-2</v>
      </c>
      <c r="L11" s="34">
        <v>31.59</v>
      </c>
      <c r="M11" s="29">
        <f t="shared" ref="M11:M74" si="2">J11*K11*L11</f>
        <v>0</v>
      </c>
      <c r="N11" s="30">
        <f t="shared" ref="N11:N74" si="3">M11/(C11+D11)</f>
        <v>0</v>
      </c>
    </row>
    <row r="12" spans="1:14" ht="25.2" customHeight="1">
      <c r="A12" s="61">
        <v>3</v>
      </c>
      <c r="B12" s="11" t="s">
        <v>5</v>
      </c>
      <c r="C12" s="15">
        <v>1031.5999999999999</v>
      </c>
      <c r="D12" s="16"/>
      <c r="E12" s="46">
        <v>531.1</v>
      </c>
      <c r="F12" s="15">
        <v>0.6</v>
      </c>
      <c r="G12" s="37">
        <v>4.05</v>
      </c>
      <c r="H12" s="38">
        <v>0</v>
      </c>
      <c r="I12" s="39">
        <f t="shared" si="1"/>
        <v>0</v>
      </c>
      <c r="J12" s="54">
        <v>75.8</v>
      </c>
      <c r="K12" s="60">
        <v>2.9000000000000001E-2</v>
      </c>
      <c r="L12" s="37">
        <v>31.59</v>
      </c>
      <c r="M12" s="40">
        <v>0</v>
      </c>
      <c r="N12" s="41">
        <f t="shared" si="3"/>
        <v>0</v>
      </c>
    </row>
    <row r="13" spans="1:14" ht="27" customHeight="1">
      <c r="A13" s="8">
        <v>4</v>
      </c>
      <c r="B13" s="10" t="s">
        <v>6</v>
      </c>
      <c r="C13" s="14">
        <v>775.6</v>
      </c>
      <c r="D13" s="18"/>
      <c r="E13" s="45">
        <v>557.79999999999995</v>
      </c>
      <c r="F13" s="17">
        <v>0.6</v>
      </c>
      <c r="G13" s="7">
        <v>4.05</v>
      </c>
      <c r="H13" s="69">
        <f t="shared" si="0"/>
        <v>1355.4539999999997</v>
      </c>
      <c r="I13" s="70">
        <f t="shared" si="1"/>
        <v>1.7476199071686431</v>
      </c>
      <c r="J13" s="53">
        <v>57.9</v>
      </c>
      <c r="K13" s="71">
        <v>2.9000000000000001E-2</v>
      </c>
      <c r="L13" s="7">
        <v>31.59</v>
      </c>
      <c r="M13" s="72">
        <f t="shared" si="2"/>
        <v>53.042769</v>
      </c>
      <c r="N13" s="73">
        <f t="shared" si="3"/>
        <v>6.8389335997937076E-2</v>
      </c>
    </row>
    <row r="14" spans="1:14" ht="27" customHeight="1">
      <c r="A14" s="8">
        <v>5</v>
      </c>
      <c r="B14" s="10" t="s">
        <v>7</v>
      </c>
      <c r="C14" s="14">
        <v>435.9</v>
      </c>
      <c r="D14" s="18"/>
      <c r="E14" s="45">
        <v>391.2</v>
      </c>
      <c r="F14" s="17">
        <v>0.6</v>
      </c>
      <c r="G14" s="7">
        <v>4.05</v>
      </c>
      <c r="H14" s="69">
        <f t="shared" si="0"/>
        <v>950.61599999999987</v>
      </c>
      <c r="I14" s="70">
        <f t="shared" si="1"/>
        <v>2.180812112869924</v>
      </c>
      <c r="J14" s="53">
        <v>58.5</v>
      </c>
      <c r="K14" s="71">
        <v>2.9000000000000001E-2</v>
      </c>
      <c r="L14" s="7">
        <v>31.59</v>
      </c>
      <c r="M14" s="72">
        <f t="shared" si="2"/>
        <v>53.592435000000002</v>
      </c>
      <c r="N14" s="73">
        <f t="shared" si="3"/>
        <v>0.12294662766689608</v>
      </c>
    </row>
    <row r="15" spans="1:14" ht="27" customHeight="1">
      <c r="A15" s="8">
        <v>6</v>
      </c>
      <c r="B15" s="10" t="s">
        <v>8</v>
      </c>
      <c r="C15" s="14">
        <v>1274.8</v>
      </c>
      <c r="D15" s="18"/>
      <c r="E15" s="45">
        <v>821.9</v>
      </c>
      <c r="F15" s="17">
        <v>0.6</v>
      </c>
      <c r="G15" s="7">
        <v>4.05</v>
      </c>
      <c r="H15" s="69">
        <f t="shared" si="0"/>
        <v>1997.2169999999999</v>
      </c>
      <c r="I15" s="70">
        <f t="shared" si="1"/>
        <v>1.5666904612488233</v>
      </c>
      <c r="J15" s="53">
        <v>96</v>
      </c>
      <c r="K15" s="71">
        <v>2.9000000000000001E-2</v>
      </c>
      <c r="L15" s="7">
        <v>31.59</v>
      </c>
      <c r="M15" s="72">
        <f t="shared" si="2"/>
        <v>87.946560000000005</v>
      </c>
      <c r="N15" s="73">
        <f t="shared" si="3"/>
        <v>6.898851584562285E-2</v>
      </c>
    </row>
    <row r="16" spans="1:14" ht="27" customHeight="1">
      <c r="A16" s="8">
        <v>7</v>
      </c>
      <c r="B16" s="23" t="s">
        <v>9</v>
      </c>
      <c r="C16" s="24">
        <v>2150</v>
      </c>
      <c r="D16" s="25">
        <v>194.4</v>
      </c>
      <c r="E16" s="44">
        <v>230.3</v>
      </c>
      <c r="F16" s="24">
        <v>0.6</v>
      </c>
      <c r="G16" s="26">
        <v>4.05</v>
      </c>
      <c r="H16" s="27">
        <f t="shared" si="0"/>
        <v>559.62900000000002</v>
      </c>
      <c r="I16" s="28">
        <f t="shared" si="1"/>
        <v>0.23870883808223853</v>
      </c>
      <c r="J16" s="52">
        <v>143.9</v>
      </c>
      <c r="K16" s="59">
        <v>2.9000000000000001E-2</v>
      </c>
      <c r="L16" s="26">
        <v>31.59</v>
      </c>
      <c r="M16" s="29">
        <f t="shared" si="2"/>
        <v>131.82822900000002</v>
      </c>
      <c r="N16" s="30">
        <f t="shared" si="3"/>
        <v>5.6231116277085831E-2</v>
      </c>
    </row>
    <row r="17" spans="1:15" ht="27" customHeight="1">
      <c r="A17" s="8">
        <v>8</v>
      </c>
      <c r="B17" s="10" t="s">
        <v>10</v>
      </c>
      <c r="C17" s="14">
        <v>317.49</v>
      </c>
      <c r="D17" s="18"/>
      <c r="E17" s="45">
        <v>265.60000000000002</v>
      </c>
      <c r="F17" s="17">
        <v>0.6</v>
      </c>
      <c r="G17" s="7">
        <v>4.05</v>
      </c>
      <c r="H17" s="69">
        <f t="shared" si="0"/>
        <v>645.40800000000002</v>
      </c>
      <c r="I17" s="70">
        <f t="shared" si="1"/>
        <v>2.0328451289804401</v>
      </c>
      <c r="J17" s="53">
        <v>29.9</v>
      </c>
      <c r="K17" s="71">
        <f>0.029*2</f>
        <v>5.8000000000000003E-2</v>
      </c>
      <c r="L17" s="7">
        <v>31.59</v>
      </c>
      <c r="M17" s="72">
        <f t="shared" si="2"/>
        <v>54.783377999999999</v>
      </c>
      <c r="N17" s="73">
        <f t="shared" si="3"/>
        <v>0.17255150713408296</v>
      </c>
    </row>
    <row r="18" spans="1:15" ht="27" customHeight="1">
      <c r="A18" s="8">
        <v>9</v>
      </c>
      <c r="B18" s="10" t="s">
        <v>11</v>
      </c>
      <c r="C18" s="14">
        <v>1399.98</v>
      </c>
      <c r="D18" s="18">
        <v>72.7</v>
      </c>
      <c r="E18" s="45">
        <v>669.3</v>
      </c>
      <c r="F18" s="17">
        <v>0.6</v>
      </c>
      <c r="G18" s="7">
        <v>4.05</v>
      </c>
      <c r="H18" s="69">
        <f t="shared" si="0"/>
        <v>1626.3989999999999</v>
      </c>
      <c r="I18" s="70">
        <f t="shared" si="1"/>
        <v>1.1043804492489881</v>
      </c>
      <c r="J18" s="53">
        <v>144.19999999999999</v>
      </c>
      <c r="K18" s="71">
        <v>2.9000000000000001E-2</v>
      </c>
      <c r="L18" s="7">
        <v>31.59</v>
      </c>
      <c r="M18" s="72">
        <f t="shared" si="2"/>
        <v>132.10306199999999</v>
      </c>
      <c r="N18" s="73">
        <f t="shared" si="3"/>
        <v>8.9702489339163971E-2</v>
      </c>
    </row>
    <row r="19" spans="1:15" ht="27" customHeight="1">
      <c r="A19" s="8">
        <v>10</v>
      </c>
      <c r="B19" s="10" t="s">
        <v>12</v>
      </c>
      <c r="C19" s="14">
        <v>7616.1</v>
      </c>
      <c r="D19" s="18">
        <v>62.5</v>
      </c>
      <c r="E19" s="45">
        <v>3064.1</v>
      </c>
      <c r="F19" s="17">
        <v>1.3</v>
      </c>
      <c r="G19" s="74">
        <v>4.05</v>
      </c>
      <c r="H19" s="69">
        <f t="shared" si="0"/>
        <v>16132.486499999999</v>
      </c>
      <c r="I19" s="70">
        <f t="shared" si="1"/>
        <v>2.1009671684942566</v>
      </c>
      <c r="J19" s="53">
        <v>996.8</v>
      </c>
      <c r="K19" s="71">
        <f t="shared" ref="K19:K21" si="4">0.029*2</f>
        <v>5.8000000000000003E-2</v>
      </c>
      <c r="L19" s="7">
        <v>31.59</v>
      </c>
      <c r="M19" s="72">
        <f t="shared" si="2"/>
        <v>1826.356896</v>
      </c>
      <c r="N19" s="73">
        <f t="shared" si="3"/>
        <v>0.23785024561769072</v>
      </c>
    </row>
    <row r="20" spans="1:15" ht="27" customHeight="1">
      <c r="A20" s="8">
        <v>11</v>
      </c>
      <c r="B20" s="10" t="s">
        <v>13</v>
      </c>
      <c r="C20" s="14">
        <v>3027.5</v>
      </c>
      <c r="D20" s="18"/>
      <c r="E20" s="45">
        <v>1777.9</v>
      </c>
      <c r="F20" s="17">
        <v>0.6</v>
      </c>
      <c r="G20" s="7">
        <v>4.05</v>
      </c>
      <c r="H20" s="69">
        <f t="shared" si="0"/>
        <v>4320.2969999999996</v>
      </c>
      <c r="I20" s="70">
        <f t="shared" si="1"/>
        <v>1.4270180016515275</v>
      </c>
      <c r="J20" s="53">
        <v>387.7</v>
      </c>
      <c r="K20" s="71">
        <f t="shared" si="4"/>
        <v>5.8000000000000003E-2</v>
      </c>
      <c r="L20" s="7">
        <v>31.59</v>
      </c>
      <c r="M20" s="72">
        <f t="shared" si="2"/>
        <v>710.35169399999995</v>
      </c>
      <c r="N20" s="73">
        <f t="shared" si="3"/>
        <v>0.23463309463253507</v>
      </c>
    </row>
    <row r="21" spans="1:15" ht="27" customHeight="1">
      <c r="A21" s="8">
        <v>12</v>
      </c>
      <c r="B21" s="10" t="s">
        <v>14</v>
      </c>
      <c r="C21" s="14">
        <v>2483.3000000000002</v>
      </c>
      <c r="D21" s="18"/>
      <c r="E21" s="45">
        <v>1788.5</v>
      </c>
      <c r="F21" s="17">
        <v>0.6</v>
      </c>
      <c r="G21" s="7">
        <v>4.05</v>
      </c>
      <c r="H21" s="69">
        <f t="shared" si="0"/>
        <v>4346.0549999999994</v>
      </c>
      <c r="I21" s="70">
        <f t="shared" si="1"/>
        <v>1.7501127531913176</v>
      </c>
      <c r="J21" s="53">
        <v>501.1</v>
      </c>
      <c r="K21" s="71">
        <f t="shared" si="4"/>
        <v>5.8000000000000003E-2</v>
      </c>
      <c r="L21" s="7">
        <v>31.59</v>
      </c>
      <c r="M21" s="72">
        <f t="shared" si="2"/>
        <v>918.12544200000013</v>
      </c>
      <c r="N21" s="73">
        <f t="shared" si="3"/>
        <v>0.36971990577054731</v>
      </c>
    </row>
    <row r="22" spans="1:15" ht="27" customHeight="1">
      <c r="A22" s="8">
        <v>13</v>
      </c>
      <c r="B22" s="10" t="s">
        <v>15</v>
      </c>
      <c r="C22" s="14">
        <v>445.2</v>
      </c>
      <c r="D22" s="18"/>
      <c r="E22" s="45">
        <v>395.4</v>
      </c>
      <c r="F22" s="17">
        <v>0.6</v>
      </c>
      <c r="G22" s="7">
        <v>4.05</v>
      </c>
      <c r="H22" s="69">
        <f t="shared" si="0"/>
        <v>960.82199999999989</v>
      </c>
      <c r="I22" s="70">
        <f t="shared" si="1"/>
        <v>2.1581805929919136</v>
      </c>
      <c r="J22" s="53">
        <v>58.3</v>
      </c>
      <c r="K22" s="71">
        <v>2.9000000000000001E-2</v>
      </c>
      <c r="L22" s="7">
        <v>31.59</v>
      </c>
      <c r="M22" s="72">
        <f t="shared" si="2"/>
        <v>53.409213000000001</v>
      </c>
      <c r="N22" s="73">
        <f t="shared" si="3"/>
        <v>0.11996678571428572</v>
      </c>
    </row>
    <row r="23" spans="1:15" ht="27" customHeight="1">
      <c r="A23" s="8">
        <v>14</v>
      </c>
      <c r="B23" s="10" t="s">
        <v>16</v>
      </c>
      <c r="C23" s="14">
        <v>639.6</v>
      </c>
      <c r="D23" s="18"/>
      <c r="E23" s="45">
        <v>517.79999999999995</v>
      </c>
      <c r="F23" s="17">
        <v>0.6</v>
      </c>
      <c r="G23" s="7">
        <v>4.05</v>
      </c>
      <c r="H23" s="69">
        <f t="shared" si="0"/>
        <v>1258.2539999999997</v>
      </c>
      <c r="I23" s="70">
        <f t="shared" si="1"/>
        <v>1.9672514071294553</v>
      </c>
      <c r="J23" s="53">
        <v>73.8</v>
      </c>
      <c r="K23" s="71">
        <f t="shared" ref="K23:K24" si="5">0.029*2</f>
        <v>5.8000000000000003E-2</v>
      </c>
      <c r="L23" s="7">
        <v>31.59</v>
      </c>
      <c r="M23" s="72">
        <f t="shared" si="2"/>
        <v>135.21783600000001</v>
      </c>
      <c r="N23" s="73">
        <f t="shared" si="3"/>
        <v>0.21141000000000001</v>
      </c>
    </row>
    <row r="24" spans="1:15" ht="27" customHeight="1">
      <c r="A24" s="8">
        <v>15</v>
      </c>
      <c r="B24" s="10" t="s">
        <v>17</v>
      </c>
      <c r="C24" s="14">
        <v>587.29999999999995</v>
      </c>
      <c r="D24" s="18"/>
      <c r="E24" s="45">
        <v>521.9</v>
      </c>
      <c r="F24" s="17">
        <v>0.6</v>
      </c>
      <c r="G24" s="7">
        <v>4.05</v>
      </c>
      <c r="H24" s="69">
        <f t="shared" si="0"/>
        <v>1268.2169999999999</v>
      </c>
      <c r="I24" s="70">
        <f t="shared" si="1"/>
        <v>2.1594023497360801</v>
      </c>
      <c r="J24" s="53">
        <v>71.099999999999994</v>
      </c>
      <c r="K24" s="71">
        <f t="shared" si="5"/>
        <v>5.8000000000000003E-2</v>
      </c>
      <c r="L24" s="7">
        <v>31.59</v>
      </c>
      <c r="M24" s="72">
        <f t="shared" si="2"/>
        <v>130.27084200000002</v>
      </c>
      <c r="N24" s="73">
        <f t="shared" si="3"/>
        <v>0.22181311425166017</v>
      </c>
    </row>
    <row r="25" spans="1:15" ht="27" customHeight="1">
      <c r="A25" s="8">
        <v>16</v>
      </c>
      <c r="B25" s="10" t="s">
        <v>18</v>
      </c>
      <c r="C25" s="14">
        <v>434.6</v>
      </c>
      <c r="D25" s="18"/>
      <c r="E25" s="45">
        <v>399.2</v>
      </c>
      <c r="F25" s="17">
        <v>0.6</v>
      </c>
      <c r="G25" s="7">
        <v>4.05</v>
      </c>
      <c r="H25" s="69">
        <f t="shared" si="0"/>
        <v>970.05599999999993</v>
      </c>
      <c r="I25" s="70">
        <f t="shared" si="1"/>
        <v>2.2320662678324892</v>
      </c>
      <c r="J25" s="53">
        <v>57.7</v>
      </c>
      <c r="K25" s="71">
        <v>2.9000000000000001E-2</v>
      </c>
      <c r="L25" s="7">
        <v>31.59</v>
      </c>
      <c r="M25" s="72">
        <f t="shared" si="2"/>
        <v>52.859547000000006</v>
      </c>
      <c r="N25" s="73">
        <f t="shared" si="3"/>
        <v>0.12162804187758859</v>
      </c>
    </row>
    <row r="26" spans="1:15" ht="27" customHeight="1">
      <c r="A26" s="8">
        <v>17</v>
      </c>
      <c r="B26" s="10" t="s">
        <v>19</v>
      </c>
      <c r="C26" s="14">
        <v>476.9</v>
      </c>
      <c r="D26" s="18"/>
      <c r="E26" s="45">
        <v>404.5</v>
      </c>
      <c r="F26" s="17">
        <v>0.6</v>
      </c>
      <c r="G26" s="7">
        <v>4.05</v>
      </c>
      <c r="H26" s="69">
        <f t="shared" si="0"/>
        <v>982.93499999999995</v>
      </c>
      <c r="I26" s="70">
        <f t="shared" si="1"/>
        <v>2.0610924722163975</v>
      </c>
      <c r="J26" s="53">
        <v>60.8</v>
      </c>
      <c r="K26" s="71">
        <f>0.029*2</f>
        <v>5.8000000000000003E-2</v>
      </c>
      <c r="L26" s="7">
        <v>31.59</v>
      </c>
      <c r="M26" s="72">
        <f t="shared" si="2"/>
        <v>111.398976</v>
      </c>
      <c r="N26" s="73">
        <f t="shared" si="3"/>
        <v>0.23358980079681277</v>
      </c>
    </row>
    <row r="27" spans="1:15" ht="27" customHeight="1">
      <c r="A27" s="8">
        <v>18</v>
      </c>
      <c r="B27" s="11" t="s">
        <v>191</v>
      </c>
      <c r="C27" s="15">
        <v>230.8</v>
      </c>
      <c r="D27" s="16"/>
      <c r="E27" s="46">
        <v>23</v>
      </c>
      <c r="F27" s="15">
        <v>0.6</v>
      </c>
      <c r="G27" s="37">
        <v>4.05</v>
      </c>
      <c r="H27" s="38">
        <v>0</v>
      </c>
      <c r="I27" s="39">
        <f t="shared" si="1"/>
        <v>0</v>
      </c>
      <c r="J27" s="54">
        <v>23</v>
      </c>
      <c r="K27" s="60">
        <f>0.029*2</f>
        <v>5.8000000000000003E-2</v>
      </c>
      <c r="L27" s="37">
        <v>31.59</v>
      </c>
      <c r="M27" s="40">
        <v>0</v>
      </c>
      <c r="N27" s="41">
        <f t="shared" si="3"/>
        <v>0</v>
      </c>
      <c r="O27" s="20"/>
    </row>
    <row r="28" spans="1:15" ht="27" customHeight="1">
      <c r="A28" s="8">
        <v>19</v>
      </c>
      <c r="B28" s="10" t="s">
        <v>20</v>
      </c>
      <c r="C28" s="14">
        <v>4077.2</v>
      </c>
      <c r="D28" s="18">
        <v>820.6</v>
      </c>
      <c r="E28" s="45">
        <v>2999.5</v>
      </c>
      <c r="F28" s="17">
        <v>1.3</v>
      </c>
      <c r="G28" s="74">
        <v>4.05</v>
      </c>
      <c r="H28" s="69">
        <f t="shared" si="0"/>
        <v>15792.367499999998</v>
      </c>
      <c r="I28" s="70">
        <f t="shared" si="1"/>
        <v>3.2243798235942664</v>
      </c>
      <c r="J28" s="53">
        <v>875.4</v>
      </c>
      <c r="K28" s="71">
        <f>0.029*2</f>
        <v>5.8000000000000003E-2</v>
      </c>
      <c r="L28" s="7">
        <v>31.59</v>
      </c>
      <c r="M28" s="72">
        <f t="shared" si="2"/>
        <v>1603.9253880000001</v>
      </c>
      <c r="N28" s="73">
        <f t="shared" si="3"/>
        <v>0.32747874310915104</v>
      </c>
    </row>
    <row r="29" spans="1:15" ht="27" customHeight="1">
      <c r="A29" s="8">
        <v>20</v>
      </c>
      <c r="B29" s="10" t="s">
        <v>21</v>
      </c>
      <c r="C29" s="14">
        <v>321.7</v>
      </c>
      <c r="D29" s="18"/>
      <c r="E29" s="45">
        <v>258.39999999999998</v>
      </c>
      <c r="F29" s="17">
        <v>0.6</v>
      </c>
      <c r="G29" s="7">
        <v>4.05</v>
      </c>
      <c r="H29" s="69">
        <f t="shared" si="0"/>
        <v>627.91199999999992</v>
      </c>
      <c r="I29" s="70">
        <f t="shared" si="1"/>
        <v>1.9518557662418401</v>
      </c>
      <c r="J29" s="53">
        <v>25.7</v>
      </c>
      <c r="K29" s="71">
        <v>2.9000000000000001E-2</v>
      </c>
      <c r="L29" s="7">
        <v>31.59</v>
      </c>
      <c r="M29" s="72">
        <f t="shared" si="2"/>
        <v>23.544027</v>
      </c>
      <c r="N29" s="73">
        <f t="shared" si="3"/>
        <v>7.3186282250543994E-2</v>
      </c>
    </row>
    <row r="30" spans="1:15" ht="27" customHeight="1">
      <c r="A30" s="8">
        <v>21</v>
      </c>
      <c r="B30" s="10" t="s">
        <v>22</v>
      </c>
      <c r="C30" s="14">
        <v>2399.5300000000002</v>
      </c>
      <c r="D30" s="18">
        <v>599.5</v>
      </c>
      <c r="E30" s="45">
        <v>1534.5</v>
      </c>
      <c r="F30" s="17">
        <v>0.6</v>
      </c>
      <c r="G30" s="7">
        <v>4.05</v>
      </c>
      <c r="H30" s="69">
        <f t="shared" si="0"/>
        <v>3728.8349999999996</v>
      </c>
      <c r="I30" s="70">
        <f t="shared" si="1"/>
        <v>1.2433470155350228</v>
      </c>
      <c r="J30" s="53">
        <v>182.5</v>
      </c>
      <c r="K30" s="71">
        <v>2.9000000000000001E-2</v>
      </c>
      <c r="L30" s="7">
        <v>31.59</v>
      </c>
      <c r="M30" s="72">
        <f t="shared" si="2"/>
        <v>167.19007500000001</v>
      </c>
      <c r="N30" s="73">
        <f t="shared" si="3"/>
        <v>5.5748050202898934E-2</v>
      </c>
    </row>
    <row r="31" spans="1:15" ht="27" customHeight="1">
      <c r="A31" s="8">
        <v>22</v>
      </c>
      <c r="B31" s="23" t="s">
        <v>23</v>
      </c>
      <c r="C31" s="24">
        <v>448.5</v>
      </c>
      <c r="D31" s="25"/>
      <c r="E31" s="44">
        <v>377.7</v>
      </c>
      <c r="F31" s="24">
        <v>0.6</v>
      </c>
      <c r="G31" s="26">
        <v>4.05</v>
      </c>
      <c r="H31" s="27">
        <f t="shared" si="0"/>
        <v>917.81099999999981</v>
      </c>
      <c r="I31" s="28">
        <f t="shared" si="1"/>
        <v>2.0464013377926418</v>
      </c>
      <c r="J31" s="52">
        <v>53.7</v>
      </c>
      <c r="K31" s="59">
        <v>2.9000000000000001E-2</v>
      </c>
      <c r="L31" s="26">
        <v>31.59</v>
      </c>
      <c r="M31" s="29">
        <f t="shared" si="2"/>
        <v>49.195107000000007</v>
      </c>
      <c r="N31" s="30">
        <f t="shared" si="3"/>
        <v>0.10968808695652175</v>
      </c>
    </row>
    <row r="32" spans="1:15" ht="27" customHeight="1">
      <c r="A32" s="8">
        <v>23</v>
      </c>
      <c r="B32" s="10" t="s">
        <v>24</v>
      </c>
      <c r="C32" s="14">
        <v>437.6</v>
      </c>
      <c r="D32" s="18"/>
      <c r="E32" s="45">
        <v>369.4</v>
      </c>
      <c r="F32" s="17">
        <v>0.6</v>
      </c>
      <c r="G32" s="7">
        <v>4.05</v>
      </c>
      <c r="H32" s="69">
        <f t="shared" si="0"/>
        <v>897.64199999999994</v>
      </c>
      <c r="I32" s="70">
        <f t="shared" si="1"/>
        <v>2.0512842778793416</v>
      </c>
      <c r="J32" s="53">
        <v>46.9</v>
      </c>
      <c r="K32" s="71">
        <v>2.9000000000000001E-2</v>
      </c>
      <c r="L32" s="7">
        <v>31.59</v>
      </c>
      <c r="M32" s="72">
        <f t="shared" si="2"/>
        <v>42.965559000000006</v>
      </c>
      <c r="N32" s="73">
        <f t="shared" si="3"/>
        <v>9.8184549817184649E-2</v>
      </c>
    </row>
    <row r="33" spans="1:14" ht="27" customHeight="1">
      <c r="A33" s="8">
        <v>24</v>
      </c>
      <c r="B33" s="10" t="s">
        <v>25</v>
      </c>
      <c r="C33" s="14">
        <v>449.7</v>
      </c>
      <c r="D33" s="18"/>
      <c r="E33" s="45">
        <v>379.9</v>
      </c>
      <c r="F33" s="17">
        <v>0.6</v>
      </c>
      <c r="G33" s="7">
        <v>4.05</v>
      </c>
      <c r="H33" s="69">
        <f t="shared" si="0"/>
        <v>923.15699999999981</v>
      </c>
      <c r="I33" s="70">
        <f t="shared" si="1"/>
        <v>2.0528285523682452</v>
      </c>
      <c r="J33" s="53">
        <v>64.2</v>
      </c>
      <c r="K33" s="71">
        <v>2.9000000000000001E-2</v>
      </c>
      <c r="L33" s="7">
        <v>31.59</v>
      </c>
      <c r="M33" s="72">
        <f t="shared" si="2"/>
        <v>58.814262000000006</v>
      </c>
      <c r="N33" s="73">
        <f t="shared" si="3"/>
        <v>0.13078555036691128</v>
      </c>
    </row>
    <row r="34" spans="1:14" ht="27" customHeight="1">
      <c r="A34" s="8">
        <v>25</v>
      </c>
      <c r="B34" s="23" t="s">
        <v>26</v>
      </c>
      <c r="C34" s="24">
        <v>441.5</v>
      </c>
      <c r="D34" s="25"/>
      <c r="E34" s="44">
        <v>363.8</v>
      </c>
      <c r="F34" s="24">
        <v>0.6</v>
      </c>
      <c r="G34" s="26">
        <v>4.05</v>
      </c>
      <c r="H34" s="27">
        <f t="shared" si="0"/>
        <v>884.03399999999999</v>
      </c>
      <c r="I34" s="28">
        <f t="shared" si="1"/>
        <v>2.0023420158550396</v>
      </c>
      <c r="J34" s="52">
        <v>48.6</v>
      </c>
      <c r="K34" s="59">
        <v>2.9000000000000001E-2</v>
      </c>
      <c r="L34" s="26">
        <v>31.59</v>
      </c>
      <c r="M34" s="29">
        <f t="shared" si="2"/>
        <v>44.522946000000005</v>
      </c>
      <c r="N34" s="30">
        <f t="shared" si="3"/>
        <v>0.10084472480181202</v>
      </c>
    </row>
    <row r="35" spans="1:14" ht="27" customHeight="1">
      <c r="A35" s="8">
        <v>26</v>
      </c>
      <c r="B35" s="23" t="s">
        <v>27</v>
      </c>
      <c r="C35" s="24">
        <v>223.7</v>
      </c>
      <c r="D35" s="25"/>
      <c r="E35" s="44">
        <v>154.9</v>
      </c>
      <c r="F35" s="24">
        <v>0.6</v>
      </c>
      <c r="G35" s="26">
        <v>4.05</v>
      </c>
      <c r="H35" s="27">
        <f t="shared" si="0"/>
        <v>376.40699999999998</v>
      </c>
      <c r="I35" s="28">
        <f t="shared" si="1"/>
        <v>1.6826419311578007</v>
      </c>
      <c r="J35" s="52">
        <v>0</v>
      </c>
      <c r="K35" s="59">
        <v>2.9000000000000001E-2</v>
      </c>
      <c r="L35" s="26">
        <v>31.59</v>
      </c>
      <c r="M35" s="29">
        <f t="shared" si="2"/>
        <v>0</v>
      </c>
      <c r="N35" s="30">
        <f t="shared" si="3"/>
        <v>0</v>
      </c>
    </row>
    <row r="36" spans="1:14" ht="27" customHeight="1">
      <c r="A36" s="8">
        <v>27</v>
      </c>
      <c r="B36" s="10" t="s">
        <v>28</v>
      </c>
      <c r="C36" s="14">
        <v>447.7</v>
      </c>
      <c r="D36" s="18"/>
      <c r="E36" s="45">
        <v>373.5</v>
      </c>
      <c r="F36" s="17">
        <v>0.6</v>
      </c>
      <c r="G36" s="7">
        <v>4.05</v>
      </c>
      <c r="H36" s="69">
        <f t="shared" si="0"/>
        <v>907.6049999999999</v>
      </c>
      <c r="I36" s="70">
        <f t="shared" si="1"/>
        <v>2.0272615590797409</v>
      </c>
      <c r="J36" s="53">
        <v>52.8</v>
      </c>
      <c r="K36" s="71">
        <v>2.9000000000000001E-2</v>
      </c>
      <c r="L36" s="7">
        <v>31.59</v>
      </c>
      <c r="M36" s="72">
        <f t="shared" si="2"/>
        <v>48.370607999999997</v>
      </c>
      <c r="N36" s="73">
        <f t="shared" si="3"/>
        <v>0.108042457002457</v>
      </c>
    </row>
    <row r="37" spans="1:14" ht="27" customHeight="1">
      <c r="A37" s="8">
        <v>28</v>
      </c>
      <c r="B37" s="23" t="s">
        <v>29</v>
      </c>
      <c r="C37" s="24">
        <v>446.8</v>
      </c>
      <c r="D37" s="25"/>
      <c r="E37" s="44">
        <v>376.4</v>
      </c>
      <c r="F37" s="24">
        <v>0.6</v>
      </c>
      <c r="G37" s="26">
        <v>4.05</v>
      </c>
      <c r="H37" s="27">
        <f t="shared" si="0"/>
        <v>914.65199999999982</v>
      </c>
      <c r="I37" s="28">
        <f t="shared" si="1"/>
        <v>2.0471172784243503</v>
      </c>
      <c r="J37" s="52">
        <v>53.5</v>
      </c>
      <c r="K37" s="59">
        <v>2.9000000000000001E-2</v>
      </c>
      <c r="L37" s="26">
        <v>31.59</v>
      </c>
      <c r="M37" s="29">
        <f t="shared" si="2"/>
        <v>49.011884999999999</v>
      </c>
      <c r="N37" s="30">
        <f t="shared" si="3"/>
        <v>0.10969535586392121</v>
      </c>
    </row>
    <row r="38" spans="1:14" ht="27" customHeight="1">
      <c r="A38" s="8">
        <v>29</v>
      </c>
      <c r="B38" s="10" t="s">
        <v>30</v>
      </c>
      <c r="C38" s="14">
        <v>428.3</v>
      </c>
      <c r="D38" s="18"/>
      <c r="E38" s="45">
        <v>435.1</v>
      </c>
      <c r="F38" s="17">
        <v>0.6</v>
      </c>
      <c r="G38" s="7">
        <v>4.05</v>
      </c>
      <c r="H38" s="69">
        <f t="shared" si="0"/>
        <v>1057.2929999999999</v>
      </c>
      <c r="I38" s="70">
        <f t="shared" si="1"/>
        <v>2.4685804342750406</v>
      </c>
      <c r="J38" s="53">
        <v>61.6</v>
      </c>
      <c r="K38" s="71">
        <v>2.9000000000000001E-2</v>
      </c>
      <c r="L38" s="7">
        <v>31.59</v>
      </c>
      <c r="M38" s="72">
        <f t="shared" si="2"/>
        <v>56.432376000000005</v>
      </c>
      <c r="N38" s="73">
        <f t="shared" si="3"/>
        <v>0.13175899136119543</v>
      </c>
    </row>
    <row r="39" spans="1:14" ht="27" customHeight="1">
      <c r="A39" s="8">
        <v>30</v>
      </c>
      <c r="B39" s="23" t="s">
        <v>31</v>
      </c>
      <c r="C39" s="24">
        <v>442.8</v>
      </c>
      <c r="D39" s="25"/>
      <c r="E39" s="44">
        <v>368.9</v>
      </c>
      <c r="F39" s="24">
        <v>0.6</v>
      </c>
      <c r="G39" s="26">
        <v>4.05</v>
      </c>
      <c r="H39" s="27">
        <f t="shared" si="0"/>
        <v>896.42699999999991</v>
      </c>
      <c r="I39" s="28">
        <f t="shared" si="1"/>
        <v>2.0244512195121946</v>
      </c>
      <c r="J39" s="52">
        <v>54.4</v>
      </c>
      <c r="K39" s="59">
        <v>2.9000000000000001E-2</v>
      </c>
      <c r="L39" s="26">
        <v>31.59</v>
      </c>
      <c r="M39" s="29">
        <f t="shared" si="2"/>
        <v>49.836384000000002</v>
      </c>
      <c r="N39" s="30">
        <f t="shared" si="3"/>
        <v>0.11254829268292683</v>
      </c>
    </row>
    <row r="40" spans="1:14" ht="27" customHeight="1">
      <c r="A40" s="8">
        <v>31</v>
      </c>
      <c r="B40" s="23" t="s">
        <v>32</v>
      </c>
      <c r="C40" s="24">
        <v>334.5</v>
      </c>
      <c r="D40" s="25"/>
      <c r="E40" s="44">
        <v>291.7</v>
      </c>
      <c r="F40" s="24">
        <v>0.6</v>
      </c>
      <c r="G40" s="26">
        <v>4.05</v>
      </c>
      <c r="H40" s="27">
        <f t="shared" si="0"/>
        <v>708.8309999999999</v>
      </c>
      <c r="I40" s="28">
        <f t="shared" si="1"/>
        <v>2.1190762331838564</v>
      </c>
      <c r="J40" s="52">
        <v>38.9</v>
      </c>
      <c r="K40" s="59">
        <v>2.9000000000000001E-2</v>
      </c>
      <c r="L40" s="26">
        <v>31.59</v>
      </c>
      <c r="M40" s="29">
        <f t="shared" si="2"/>
        <v>35.636679000000001</v>
      </c>
      <c r="N40" s="30">
        <f t="shared" si="3"/>
        <v>0.10653715695067265</v>
      </c>
    </row>
    <row r="41" spans="1:14" ht="27" customHeight="1">
      <c r="A41" s="8">
        <v>32</v>
      </c>
      <c r="B41" s="23" t="s">
        <v>33</v>
      </c>
      <c r="C41" s="24">
        <v>451.8</v>
      </c>
      <c r="D41" s="25"/>
      <c r="E41" s="44">
        <v>400.5</v>
      </c>
      <c r="F41" s="24">
        <v>0.6</v>
      </c>
      <c r="G41" s="26">
        <v>4.05</v>
      </c>
      <c r="H41" s="27">
        <f t="shared" si="0"/>
        <v>973.21499999999992</v>
      </c>
      <c r="I41" s="28">
        <f t="shared" si="1"/>
        <v>2.154083665338645</v>
      </c>
      <c r="J41" s="52">
        <v>54</v>
      </c>
      <c r="K41" s="59">
        <v>2.9000000000000001E-2</v>
      </c>
      <c r="L41" s="26">
        <v>31.59</v>
      </c>
      <c r="M41" s="29">
        <f t="shared" si="2"/>
        <v>49.469940000000001</v>
      </c>
      <c r="N41" s="30">
        <f t="shared" si="3"/>
        <v>0.10949521912350597</v>
      </c>
    </row>
    <row r="42" spans="1:14" ht="27" customHeight="1">
      <c r="A42" s="8">
        <v>33</v>
      </c>
      <c r="B42" s="10" t="s">
        <v>34</v>
      </c>
      <c r="C42" s="14">
        <v>447.5</v>
      </c>
      <c r="D42" s="18"/>
      <c r="E42" s="45">
        <v>378</v>
      </c>
      <c r="F42" s="17">
        <v>0.6</v>
      </c>
      <c r="G42" s="7">
        <v>4.05</v>
      </c>
      <c r="H42" s="69">
        <f t="shared" si="0"/>
        <v>918.53999999999985</v>
      </c>
      <c r="I42" s="70">
        <f t="shared" si="1"/>
        <v>2.0526033519553071</v>
      </c>
      <c r="J42" s="53">
        <v>51.6</v>
      </c>
      <c r="K42" s="71">
        <v>2.9000000000000001E-2</v>
      </c>
      <c r="L42" s="7">
        <v>31.59</v>
      </c>
      <c r="M42" s="72">
        <f t="shared" si="2"/>
        <v>47.271276000000007</v>
      </c>
      <c r="N42" s="73">
        <f t="shared" si="3"/>
        <v>0.10563413631284918</v>
      </c>
    </row>
    <row r="43" spans="1:14" ht="27" customHeight="1">
      <c r="A43" s="8">
        <v>34</v>
      </c>
      <c r="B43" s="10" t="s">
        <v>35</v>
      </c>
      <c r="C43" s="14">
        <v>451</v>
      </c>
      <c r="D43" s="18"/>
      <c r="E43" s="45">
        <v>381.8</v>
      </c>
      <c r="F43" s="17">
        <v>0.6</v>
      </c>
      <c r="G43" s="7">
        <v>4.05</v>
      </c>
      <c r="H43" s="69">
        <f t="shared" si="0"/>
        <v>927.774</v>
      </c>
      <c r="I43" s="70">
        <f t="shared" si="1"/>
        <v>2.0571485587583149</v>
      </c>
      <c r="J43" s="53">
        <v>55.1</v>
      </c>
      <c r="K43" s="71">
        <v>2.9000000000000001E-2</v>
      </c>
      <c r="L43" s="7">
        <v>31.59</v>
      </c>
      <c r="M43" s="72">
        <f t="shared" si="2"/>
        <v>50.477661000000005</v>
      </c>
      <c r="N43" s="73">
        <f t="shared" si="3"/>
        <v>0.1119238603104213</v>
      </c>
    </row>
    <row r="44" spans="1:14" ht="27" customHeight="1">
      <c r="A44" s="8">
        <v>35</v>
      </c>
      <c r="B44" s="10" t="s">
        <v>36</v>
      </c>
      <c r="C44" s="14">
        <v>221.2</v>
      </c>
      <c r="D44" s="18"/>
      <c r="E44" s="45">
        <v>185.7</v>
      </c>
      <c r="F44" s="17">
        <v>0.6</v>
      </c>
      <c r="G44" s="7">
        <v>4.05</v>
      </c>
      <c r="H44" s="69">
        <f t="shared" si="0"/>
        <v>451.25099999999992</v>
      </c>
      <c r="I44" s="70">
        <f t="shared" si="1"/>
        <v>2.0400135623869797</v>
      </c>
      <c r="J44" s="53">
        <v>23.6</v>
      </c>
      <c r="K44" s="71">
        <v>2.9000000000000001E-2</v>
      </c>
      <c r="L44" s="7">
        <v>31.59</v>
      </c>
      <c r="M44" s="72">
        <f t="shared" si="2"/>
        <v>21.620196000000004</v>
      </c>
      <c r="N44" s="73">
        <f t="shared" si="3"/>
        <v>9.7740488245931303E-2</v>
      </c>
    </row>
    <row r="45" spans="1:14" ht="27" customHeight="1">
      <c r="A45" s="8">
        <v>36</v>
      </c>
      <c r="B45" s="10" t="s">
        <v>37</v>
      </c>
      <c r="C45" s="14">
        <v>6441.3</v>
      </c>
      <c r="D45" s="18"/>
      <c r="E45" s="45">
        <v>1848.2</v>
      </c>
      <c r="F45" s="17">
        <v>0.6</v>
      </c>
      <c r="G45" s="7">
        <v>4.05</v>
      </c>
      <c r="H45" s="69">
        <f t="shared" si="0"/>
        <v>4491.1260000000002</v>
      </c>
      <c r="I45" s="70">
        <f t="shared" si="1"/>
        <v>0.69723906664803692</v>
      </c>
      <c r="J45" s="53">
        <v>455.2</v>
      </c>
      <c r="K45" s="71">
        <f t="shared" ref="K45:K65" si="6">0.029*2</f>
        <v>5.8000000000000003E-2</v>
      </c>
      <c r="L45" s="7">
        <v>31.59</v>
      </c>
      <c r="M45" s="72">
        <f t="shared" si="2"/>
        <v>834.02654400000006</v>
      </c>
      <c r="N45" s="73">
        <f t="shared" si="3"/>
        <v>0.12948108984211262</v>
      </c>
    </row>
    <row r="46" spans="1:14" ht="27" customHeight="1">
      <c r="A46" s="8">
        <v>37</v>
      </c>
      <c r="B46" s="10" t="s">
        <v>38</v>
      </c>
      <c r="C46" s="14">
        <v>4515.8</v>
      </c>
      <c r="D46" s="18"/>
      <c r="E46" s="45">
        <v>1427.9</v>
      </c>
      <c r="F46" s="17">
        <v>0.6</v>
      </c>
      <c r="G46" s="7">
        <v>4.05</v>
      </c>
      <c r="H46" s="69">
        <f t="shared" si="0"/>
        <v>3469.797</v>
      </c>
      <c r="I46" s="70">
        <f t="shared" si="1"/>
        <v>0.76836817396696044</v>
      </c>
      <c r="J46" s="53">
        <v>393.7</v>
      </c>
      <c r="K46" s="71">
        <f t="shared" si="6"/>
        <v>5.8000000000000003E-2</v>
      </c>
      <c r="L46" s="7">
        <v>31.59</v>
      </c>
      <c r="M46" s="72">
        <f t="shared" si="2"/>
        <v>721.34501400000011</v>
      </c>
      <c r="N46" s="73">
        <f t="shared" si="3"/>
        <v>0.15973803401390674</v>
      </c>
    </row>
    <row r="47" spans="1:14" ht="27" customHeight="1">
      <c r="A47" s="8">
        <v>38</v>
      </c>
      <c r="B47" s="10" t="s">
        <v>39</v>
      </c>
      <c r="C47" s="14">
        <v>3962.5</v>
      </c>
      <c r="D47" s="18"/>
      <c r="E47" s="45">
        <v>1315.7</v>
      </c>
      <c r="F47" s="17">
        <v>0.6</v>
      </c>
      <c r="G47" s="7">
        <v>4.05</v>
      </c>
      <c r="H47" s="69">
        <f t="shared" si="0"/>
        <v>3197.1509999999998</v>
      </c>
      <c r="I47" s="70">
        <f t="shared" si="1"/>
        <v>0.80685198738170338</v>
      </c>
      <c r="J47" s="53">
        <v>434.4</v>
      </c>
      <c r="K47" s="71">
        <f t="shared" si="6"/>
        <v>5.8000000000000003E-2</v>
      </c>
      <c r="L47" s="7">
        <v>31.59</v>
      </c>
      <c r="M47" s="72">
        <f t="shared" si="2"/>
        <v>795.91636800000003</v>
      </c>
      <c r="N47" s="73">
        <f t="shared" si="3"/>
        <v>0.20086217488958991</v>
      </c>
    </row>
    <row r="48" spans="1:14" ht="27" customHeight="1">
      <c r="A48" s="8">
        <v>39</v>
      </c>
      <c r="B48" s="10" t="s">
        <v>40</v>
      </c>
      <c r="C48" s="14">
        <v>3985.2</v>
      </c>
      <c r="D48" s="18"/>
      <c r="E48" s="45">
        <v>1353.8</v>
      </c>
      <c r="F48" s="17">
        <v>0.6</v>
      </c>
      <c r="G48" s="7">
        <v>4.05</v>
      </c>
      <c r="H48" s="69">
        <f t="shared" si="0"/>
        <v>3289.7339999999999</v>
      </c>
      <c r="I48" s="70">
        <f t="shared" si="1"/>
        <v>0.82548780487804885</v>
      </c>
      <c r="J48" s="53">
        <v>440</v>
      </c>
      <c r="K48" s="71">
        <f t="shared" si="6"/>
        <v>5.8000000000000003E-2</v>
      </c>
      <c r="L48" s="7">
        <v>31.59</v>
      </c>
      <c r="M48" s="72">
        <f t="shared" si="2"/>
        <v>806.17679999999996</v>
      </c>
      <c r="N48" s="73">
        <f t="shared" si="3"/>
        <v>0.20229268292682925</v>
      </c>
    </row>
    <row r="49" spans="1:14" ht="27" customHeight="1">
      <c r="A49" s="8">
        <v>40</v>
      </c>
      <c r="B49" s="10" t="s">
        <v>41</v>
      </c>
      <c r="C49" s="14">
        <v>5174.1000000000004</v>
      </c>
      <c r="D49" s="18">
        <v>97.4</v>
      </c>
      <c r="E49" s="45">
        <v>1780.6</v>
      </c>
      <c r="F49" s="17">
        <v>0.6</v>
      </c>
      <c r="G49" s="7">
        <v>4.05</v>
      </c>
      <c r="H49" s="69">
        <f t="shared" si="0"/>
        <v>4326.8579999999993</v>
      </c>
      <c r="I49" s="70">
        <f t="shared" si="1"/>
        <v>0.82080204875272678</v>
      </c>
      <c r="J49" s="53">
        <v>596.20000000000005</v>
      </c>
      <c r="K49" s="71">
        <f t="shared" si="6"/>
        <v>5.8000000000000003E-2</v>
      </c>
      <c r="L49" s="7">
        <v>31.59</v>
      </c>
      <c r="M49" s="72">
        <f t="shared" si="2"/>
        <v>1092.3695640000001</v>
      </c>
      <c r="N49" s="73">
        <f t="shared" si="3"/>
        <v>0.20722177065351419</v>
      </c>
    </row>
    <row r="50" spans="1:14" ht="27" customHeight="1">
      <c r="A50" s="8">
        <v>41</v>
      </c>
      <c r="B50" s="10" t="s">
        <v>42</v>
      </c>
      <c r="C50" s="14">
        <v>2642.3</v>
      </c>
      <c r="D50" s="18"/>
      <c r="E50" s="45">
        <v>844.9</v>
      </c>
      <c r="F50" s="17">
        <v>0.6</v>
      </c>
      <c r="G50" s="7">
        <v>4.05</v>
      </c>
      <c r="H50" s="69">
        <f t="shared" si="0"/>
        <v>2053.1069999999995</v>
      </c>
      <c r="I50" s="70">
        <f t="shared" si="1"/>
        <v>0.7770151004806416</v>
      </c>
      <c r="J50" s="53">
        <v>286.10000000000002</v>
      </c>
      <c r="K50" s="71">
        <f t="shared" si="6"/>
        <v>5.8000000000000003E-2</v>
      </c>
      <c r="L50" s="7">
        <v>31.59</v>
      </c>
      <c r="M50" s="72">
        <f t="shared" si="2"/>
        <v>524.19814200000008</v>
      </c>
      <c r="N50" s="73">
        <f t="shared" si="3"/>
        <v>0.19838706505695797</v>
      </c>
    </row>
    <row r="51" spans="1:14" ht="27" customHeight="1">
      <c r="A51" s="8">
        <v>42</v>
      </c>
      <c r="B51" s="10" t="s">
        <v>43</v>
      </c>
      <c r="C51" s="14">
        <v>2649.3</v>
      </c>
      <c r="D51" s="18"/>
      <c r="E51" s="45">
        <v>882</v>
      </c>
      <c r="F51" s="17">
        <v>0.6</v>
      </c>
      <c r="G51" s="7">
        <v>4.05</v>
      </c>
      <c r="H51" s="69">
        <f t="shared" si="0"/>
        <v>2143.2599999999998</v>
      </c>
      <c r="I51" s="70">
        <f t="shared" si="1"/>
        <v>0.80899105424074269</v>
      </c>
      <c r="J51" s="53">
        <v>292.2</v>
      </c>
      <c r="K51" s="71">
        <f t="shared" si="6"/>
        <v>5.8000000000000003E-2</v>
      </c>
      <c r="L51" s="7">
        <v>31.59</v>
      </c>
      <c r="M51" s="72">
        <f t="shared" si="2"/>
        <v>535.374684</v>
      </c>
      <c r="N51" s="73">
        <f t="shared" si="3"/>
        <v>0.20208156267693353</v>
      </c>
    </row>
    <row r="52" spans="1:14" ht="27" customHeight="1">
      <c r="A52" s="8">
        <v>43</v>
      </c>
      <c r="B52" s="10" t="s">
        <v>44</v>
      </c>
      <c r="C52" s="14">
        <v>2661.9</v>
      </c>
      <c r="D52" s="18"/>
      <c r="E52" s="45">
        <v>874.8</v>
      </c>
      <c r="F52" s="17">
        <v>0.6</v>
      </c>
      <c r="G52" s="7">
        <v>4.05</v>
      </c>
      <c r="H52" s="69">
        <f t="shared" si="0"/>
        <v>2125.7639999999997</v>
      </c>
      <c r="I52" s="70">
        <f t="shared" si="1"/>
        <v>0.79858897779781346</v>
      </c>
      <c r="J52" s="53">
        <v>287.60000000000002</v>
      </c>
      <c r="K52" s="71">
        <f t="shared" si="6"/>
        <v>5.8000000000000003E-2</v>
      </c>
      <c r="L52" s="7">
        <v>31.59</v>
      </c>
      <c r="M52" s="72">
        <f t="shared" si="2"/>
        <v>526.94647200000009</v>
      </c>
      <c r="N52" s="73">
        <f t="shared" si="3"/>
        <v>0.19795877831624031</v>
      </c>
    </row>
    <row r="53" spans="1:14" ht="27" customHeight="1">
      <c r="A53" s="8">
        <v>44</v>
      </c>
      <c r="B53" s="10" t="s">
        <v>45</v>
      </c>
      <c r="C53" s="14">
        <v>2613.1</v>
      </c>
      <c r="D53" s="18">
        <v>29.1</v>
      </c>
      <c r="E53" s="45">
        <v>878.9</v>
      </c>
      <c r="F53" s="17">
        <v>0.6</v>
      </c>
      <c r="G53" s="7">
        <v>4.05</v>
      </c>
      <c r="H53" s="69">
        <f t="shared" si="0"/>
        <v>2135.7269999999994</v>
      </c>
      <c r="I53" s="70">
        <f t="shared" si="1"/>
        <v>0.80831390507910061</v>
      </c>
      <c r="J53" s="53">
        <v>285.7</v>
      </c>
      <c r="K53" s="71">
        <f t="shared" si="6"/>
        <v>5.8000000000000003E-2</v>
      </c>
      <c r="L53" s="7">
        <v>31.59</v>
      </c>
      <c r="M53" s="72">
        <f t="shared" si="2"/>
        <v>523.46525399999996</v>
      </c>
      <c r="N53" s="73">
        <f t="shared" si="3"/>
        <v>0.19811719551888576</v>
      </c>
    </row>
    <row r="54" spans="1:14" ht="27" customHeight="1">
      <c r="A54" s="8">
        <v>45</v>
      </c>
      <c r="B54" s="10" t="s">
        <v>46</v>
      </c>
      <c r="C54" s="14">
        <v>5267.1</v>
      </c>
      <c r="D54" s="18"/>
      <c r="E54" s="45">
        <v>1819.9</v>
      </c>
      <c r="F54" s="17">
        <v>0.6</v>
      </c>
      <c r="G54" s="7">
        <v>4.05</v>
      </c>
      <c r="H54" s="69">
        <f t="shared" si="0"/>
        <v>4422.357</v>
      </c>
      <c r="I54" s="70">
        <f t="shared" si="1"/>
        <v>0.8396189554024035</v>
      </c>
      <c r="J54" s="53">
        <v>598.4</v>
      </c>
      <c r="K54" s="71">
        <f t="shared" si="6"/>
        <v>5.8000000000000003E-2</v>
      </c>
      <c r="L54" s="7">
        <v>31.59</v>
      </c>
      <c r="M54" s="72">
        <f t="shared" si="2"/>
        <v>1096.4004480000001</v>
      </c>
      <c r="N54" s="73">
        <f t="shared" si="3"/>
        <v>0.20816017315031043</v>
      </c>
    </row>
    <row r="55" spans="1:14" ht="27" customHeight="1">
      <c r="A55" s="8">
        <v>46</v>
      </c>
      <c r="B55" s="10" t="s">
        <v>47</v>
      </c>
      <c r="C55" s="14">
        <v>3551</v>
      </c>
      <c r="D55" s="18"/>
      <c r="E55" s="45">
        <v>1104.4000000000001</v>
      </c>
      <c r="F55" s="17">
        <v>0.6</v>
      </c>
      <c r="G55" s="7">
        <v>4.05</v>
      </c>
      <c r="H55" s="69">
        <f t="shared" si="0"/>
        <v>2683.692</v>
      </c>
      <c r="I55" s="70">
        <f t="shared" si="1"/>
        <v>0.75575668825682907</v>
      </c>
      <c r="J55" s="53">
        <v>301.3</v>
      </c>
      <c r="K55" s="71">
        <f t="shared" si="6"/>
        <v>5.8000000000000003E-2</v>
      </c>
      <c r="L55" s="7">
        <v>31.59</v>
      </c>
      <c r="M55" s="72">
        <f t="shared" si="2"/>
        <v>552.04788600000006</v>
      </c>
      <c r="N55" s="73">
        <f t="shared" si="3"/>
        <v>0.15546265446353141</v>
      </c>
    </row>
    <row r="56" spans="1:14" ht="27" customHeight="1">
      <c r="A56" s="8">
        <v>47</v>
      </c>
      <c r="B56" s="10" t="s">
        <v>48</v>
      </c>
      <c r="C56" s="14">
        <v>5536.7</v>
      </c>
      <c r="D56" s="18"/>
      <c r="E56" s="45">
        <v>1870.3</v>
      </c>
      <c r="F56" s="17">
        <v>0.6</v>
      </c>
      <c r="G56" s="7">
        <v>4.05</v>
      </c>
      <c r="H56" s="69">
        <f t="shared" si="0"/>
        <v>4544.8289999999988</v>
      </c>
      <c r="I56" s="70">
        <f t="shared" si="1"/>
        <v>0.8208552025574799</v>
      </c>
      <c r="J56" s="53">
        <v>614</v>
      </c>
      <c r="K56" s="71">
        <f t="shared" si="6"/>
        <v>5.8000000000000003E-2</v>
      </c>
      <c r="L56" s="7">
        <v>31.59</v>
      </c>
      <c r="M56" s="72">
        <f t="shared" si="2"/>
        <v>1124.98308</v>
      </c>
      <c r="N56" s="73">
        <f t="shared" si="3"/>
        <v>0.20318656961728104</v>
      </c>
    </row>
    <row r="57" spans="1:14" ht="27" customHeight="1">
      <c r="A57" s="8">
        <v>48</v>
      </c>
      <c r="B57" s="10" t="s">
        <v>49</v>
      </c>
      <c r="C57" s="14">
        <v>1716</v>
      </c>
      <c r="D57" s="18"/>
      <c r="E57" s="45">
        <v>623.5</v>
      </c>
      <c r="F57" s="17">
        <v>1.3</v>
      </c>
      <c r="G57" s="74">
        <v>4.05</v>
      </c>
      <c r="H57" s="69">
        <f t="shared" si="0"/>
        <v>3282.7275</v>
      </c>
      <c r="I57" s="70">
        <f t="shared" si="1"/>
        <v>1.9130113636363637</v>
      </c>
      <c r="J57" s="53">
        <v>186.8</v>
      </c>
      <c r="K57" s="71">
        <f t="shared" si="6"/>
        <v>5.8000000000000003E-2</v>
      </c>
      <c r="L57" s="7">
        <v>31.59</v>
      </c>
      <c r="M57" s="72">
        <f t="shared" si="2"/>
        <v>342.25869599999999</v>
      </c>
      <c r="N57" s="73">
        <f t="shared" si="3"/>
        <v>0.19945145454545454</v>
      </c>
    </row>
    <row r="58" spans="1:14" ht="27" customHeight="1">
      <c r="A58" s="8">
        <v>49</v>
      </c>
      <c r="B58" s="10" t="s">
        <v>50</v>
      </c>
      <c r="C58" s="14">
        <v>3939.9</v>
      </c>
      <c r="D58" s="18">
        <v>680.3</v>
      </c>
      <c r="E58" s="45">
        <v>976.7</v>
      </c>
      <c r="F58" s="17">
        <v>0.6</v>
      </c>
      <c r="G58" s="7">
        <v>4.05</v>
      </c>
      <c r="H58" s="69">
        <f t="shared" si="0"/>
        <v>2373.3809999999999</v>
      </c>
      <c r="I58" s="70">
        <f t="shared" si="1"/>
        <v>0.51369659322107264</v>
      </c>
      <c r="J58" s="53">
        <v>479.5</v>
      </c>
      <c r="K58" s="71">
        <f t="shared" si="6"/>
        <v>5.8000000000000003E-2</v>
      </c>
      <c r="L58" s="7">
        <v>31.59</v>
      </c>
      <c r="M58" s="72">
        <f t="shared" si="2"/>
        <v>878.54948999999999</v>
      </c>
      <c r="N58" s="73">
        <f t="shared" si="3"/>
        <v>0.19015399549803039</v>
      </c>
    </row>
    <row r="59" spans="1:14" ht="27" customHeight="1">
      <c r="A59" s="8">
        <v>50</v>
      </c>
      <c r="B59" s="10" t="s">
        <v>51</v>
      </c>
      <c r="C59" s="14">
        <v>4410</v>
      </c>
      <c r="D59" s="18"/>
      <c r="E59" s="45">
        <v>1450.3</v>
      </c>
      <c r="F59" s="17">
        <v>0.6</v>
      </c>
      <c r="G59" s="7">
        <v>4.05</v>
      </c>
      <c r="H59" s="69">
        <f t="shared" si="0"/>
        <v>3524.2289999999998</v>
      </c>
      <c r="I59" s="70">
        <f t="shared" si="1"/>
        <v>0.79914489795918364</v>
      </c>
      <c r="J59" s="53">
        <v>474</v>
      </c>
      <c r="K59" s="71">
        <f t="shared" si="6"/>
        <v>5.8000000000000003E-2</v>
      </c>
      <c r="L59" s="7">
        <v>31.59</v>
      </c>
      <c r="M59" s="72">
        <f t="shared" si="2"/>
        <v>868.47228000000007</v>
      </c>
      <c r="N59" s="73">
        <f t="shared" si="3"/>
        <v>0.19693248979591838</v>
      </c>
    </row>
    <row r="60" spans="1:14" ht="27" customHeight="1">
      <c r="A60" s="8">
        <v>51</v>
      </c>
      <c r="B60" s="10" t="s">
        <v>52</v>
      </c>
      <c r="C60" s="17">
        <v>2713.3</v>
      </c>
      <c r="D60" s="18">
        <v>747.8</v>
      </c>
      <c r="E60" s="45">
        <v>1049.0999999999999</v>
      </c>
      <c r="F60" s="17">
        <v>0.6</v>
      </c>
      <c r="G60" s="7">
        <v>4.05</v>
      </c>
      <c r="H60" s="69">
        <f t="shared" si="0"/>
        <v>2549.3129999999996</v>
      </c>
      <c r="I60" s="70">
        <f t="shared" si="1"/>
        <v>0.7365614977897198</v>
      </c>
      <c r="J60" s="53">
        <v>268</v>
      </c>
      <c r="K60" s="71">
        <f t="shared" si="6"/>
        <v>5.8000000000000003E-2</v>
      </c>
      <c r="L60" s="7">
        <v>31.59</v>
      </c>
      <c r="M60" s="72">
        <f t="shared" si="2"/>
        <v>491.03496000000001</v>
      </c>
      <c r="N60" s="73">
        <f t="shared" si="3"/>
        <v>0.14187251451850566</v>
      </c>
    </row>
    <row r="61" spans="1:14" ht="27" customHeight="1">
      <c r="A61" s="8">
        <v>52</v>
      </c>
      <c r="B61" s="10" t="s">
        <v>53</v>
      </c>
      <c r="C61" s="14">
        <v>3923.8</v>
      </c>
      <c r="D61" s="18">
        <v>587.1</v>
      </c>
      <c r="E61" s="45">
        <v>1438</v>
      </c>
      <c r="F61" s="17">
        <v>0.6</v>
      </c>
      <c r="G61" s="7">
        <v>4.05</v>
      </c>
      <c r="H61" s="69">
        <f t="shared" si="0"/>
        <v>3494.3399999999997</v>
      </c>
      <c r="I61" s="70">
        <f t="shared" si="1"/>
        <v>0.77464364095856686</v>
      </c>
      <c r="J61" s="53">
        <v>415.7</v>
      </c>
      <c r="K61" s="71">
        <f t="shared" si="6"/>
        <v>5.8000000000000003E-2</v>
      </c>
      <c r="L61" s="7">
        <v>31.59</v>
      </c>
      <c r="M61" s="72">
        <f t="shared" si="2"/>
        <v>761.65385400000002</v>
      </c>
      <c r="N61" s="73">
        <f t="shared" si="3"/>
        <v>0.16884742601254737</v>
      </c>
    </row>
    <row r="62" spans="1:14" ht="27" customHeight="1">
      <c r="A62" s="8">
        <v>53</v>
      </c>
      <c r="B62" s="10" t="s">
        <v>54</v>
      </c>
      <c r="C62" s="14">
        <v>5915.1</v>
      </c>
      <c r="D62" s="18"/>
      <c r="E62" s="45">
        <v>1926.9</v>
      </c>
      <c r="F62" s="17">
        <v>0.6</v>
      </c>
      <c r="G62" s="7">
        <v>4.05</v>
      </c>
      <c r="H62" s="69">
        <f t="shared" si="0"/>
        <v>4682.3670000000002</v>
      </c>
      <c r="I62" s="70">
        <f t="shared" si="1"/>
        <v>0.79159557742050002</v>
      </c>
      <c r="J62" s="53">
        <v>600.20000000000005</v>
      </c>
      <c r="K62" s="71">
        <f t="shared" si="6"/>
        <v>5.8000000000000003E-2</v>
      </c>
      <c r="L62" s="7">
        <v>31.59</v>
      </c>
      <c r="M62" s="72">
        <f t="shared" si="2"/>
        <v>1099.6984440000001</v>
      </c>
      <c r="N62" s="73">
        <f t="shared" si="3"/>
        <v>0.18591375361363291</v>
      </c>
    </row>
    <row r="63" spans="1:14" ht="27" customHeight="1">
      <c r="A63" s="8">
        <v>54</v>
      </c>
      <c r="B63" s="10" t="s">
        <v>55</v>
      </c>
      <c r="C63" s="14">
        <v>6334.1</v>
      </c>
      <c r="D63" s="18">
        <v>708.9</v>
      </c>
      <c r="E63" s="45">
        <v>1837.2</v>
      </c>
      <c r="F63" s="17">
        <v>0.6</v>
      </c>
      <c r="G63" s="7">
        <v>4.05</v>
      </c>
      <c r="H63" s="69">
        <f t="shared" si="0"/>
        <v>4464.3959999999997</v>
      </c>
      <c r="I63" s="70">
        <f t="shared" si="1"/>
        <v>0.63387704103365039</v>
      </c>
      <c r="J63" s="53">
        <v>562</v>
      </c>
      <c r="K63" s="71">
        <f t="shared" si="6"/>
        <v>5.8000000000000003E-2</v>
      </c>
      <c r="L63" s="7">
        <v>31.59</v>
      </c>
      <c r="M63" s="72">
        <f t="shared" si="2"/>
        <v>1029.7076400000001</v>
      </c>
      <c r="N63" s="73">
        <f t="shared" si="3"/>
        <v>0.1462029873633395</v>
      </c>
    </row>
    <row r="64" spans="1:14" ht="27" customHeight="1">
      <c r="A64" s="8">
        <v>55</v>
      </c>
      <c r="B64" s="10" t="s">
        <v>56</v>
      </c>
      <c r="C64" s="14">
        <v>2644.6</v>
      </c>
      <c r="D64" s="18"/>
      <c r="E64" s="45">
        <v>877.2</v>
      </c>
      <c r="F64" s="17">
        <v>0.6</v>
      </c>
      <c r="G64" s="7">
        <v>4.05</v>
      </c>
      <c r="H64" s="69">
        <f t="shared" si="0"/>
        <v>2131.596</v>
      </c>
      <c r="I64" s="70">
        <f t="shared" si="1"/>
        <v>0.80601830144445286</v>
      </c>
      <c r="J64" s="53">
        <v>288.10000000000002</v>
      </c>
      <c r="K64" s="71">
        <f t="shared" si="6"/>
        <v>5.8000000000000003E-2</v>
      </c>
      <c r="L64" s="7">
        <v>31.59</v>
      </c>
      <c r="M64" s="72">
        <f t="shared" si="2"/>
        <v>527.86258200000009</v>
      </c>
      <c r="N64" s="73">
        <f t="shared" si="3"/>
        <v>0.19960015957044547</v>
      </c>
    </row>
    <row r="65" spans="1:15" ht="27" customHeight="1">
      <c r="A65" s="8">
        <v>56</v>
      </c>
      <c r="B65" s="10" t="s">
        <v>57</v>
      </c>
      <c r="C65" s="14">
        <v>5293</v>
      </c>
      <c r="D65" s="18"/>
      <c r="E65" s="45">
        <v>1766</v>
      </c>
      <c r="F65" s="17">
        <v>0.6</v>
      </c>
      <c r="G65" s="7">
        <v>4.05</v>
      </c>
      <c r="H65" s="69">
        <f t="shared" si="0"/>
        <v>4291.3799999999992</v>
      </c>
      <c r="I65" s="70">
        <f t="shared" si="1"/>
        <v>0.8107651615341015</v>
      </c>
      <c r="J65" s="53">
        <v>589.1</v>
      </c>
      <c r="K65" s="71">
        <f t="shared" si="6"/>
        <v>5.8000000000000003E-2</v>
      </c>
      <c r="L65" s="7">
        <v>31.59</v>
      </c>
      <c r="M65" s="72">
        <f t="shared" si="2"/>
        <v>1079.3608019999999</v>
      </c>
      <c r="N65" s="73">
        <f t="shared" si="3"/>
        <v>0.20392231286604948</v>
      </c>
    </row>
    <row r="66" spans="1:15" ht="27" customHeight="1">
      <c r="A66" s="8">
        <v>57</v>
      </c>
      <c r="B66" s="10" t="s">
        <v>58</v>
      </c>
      <c r="C66" s="14">
        <v>153.69999999999999</v>
      </c>
      <c r="D66" s="18"/>
      <c r="E66" s="45">
        <v>190.6</v>
      </c>
      <c r="F66" s="17">
        <v>0.6</v>
      </c>
      <c r="G66" s="7">
        <v>4.05</v>
      </c>
      <c r="H66" s="69">
        <f t="shared" si="0"/>
        <v>463.15799999999996</v>
      </c>
      <c r="I66" s="70">
        <f t="shared" si="1"/>
        <v>3.0133897202342226</v>
      </c>
      <c r="J66" s="53">
        <v>0</v>
      </c>
      <c r="K66" s="71">
        <v>2.9000000000000001E-2</v>
      </c>
      <c r="L66" s="7">
        <v>31.59</v>
      </c>
      <c r="M66" s="72">
        <f t="shared" si="2"/>
        <v>0</v>
      </c>
      <c r="N66" s="73">
        <f t="shared" si="3"/>
        <v>0</v>
      </c>
    </row>
    <row r="67" spans="1:15" ht="27" customHeight="1">
      <c r="A67" s="8">
        <v>58</v>
      </c>
      <c r="B67" s="10" t="s">
        <v>59</v>
      </c>
      <c r="C67" s="14">
        <v>146.30000000000001</v>
      </c>
      <c r="D67" s="18"/>
      <c r="E67" s="45">
        <v>185.6</v>
      </c>
      <c r="F67" s="17">
        <v>0.6</v>
      </c>
      <c r="G67" s="7">
        <v>4.05</v>
      </c>
      <c r="H67" s="69">
        <f t="shared" si="0"/>
        <v>451.00799999999998</v>
      </c>
      <c r="I67" s="70">
        <f t="shared" si="1"/>
        <v>3.0827614490772381</v>
      </c>
      <c r="J67" s="53">
        <v>0</v>
      </c>
      <c r="K67" s="71">
        <v>2.9000000000000001E-2</v>
      </c>
      <c r="L67" s="7">
        <v>31.59</v>
      </c>
      <c r="M67" s="72">
        <f t="shared" si="2"/>
        <v>0</v>
      </c>
      <c r="N67" s="73">
        <f t="shared" si="3"/>
        <v>0</v>
      </c>
    </row>
    <row r="68" spans="1:15" ht="27" customHeight="1">
      <c r="A68" s="8">
        <v>59</v>
      </c>
      <c r="B68" s="10" t="s">
        <v>60</v>
      </c>
      <c r="C68" s="14">
        <v>137.80000000000001</v>
      </c>
      <c r="D68" s="18"/>
      <c r="E68" s="45">
        <v>145.69999999999999</v>
      </c>
      <c r="F68" s="17">
        <v>0.6</v>
      </c>
      <c r="G68" s="7">
        <v>4.05</v>
      </c>
      <c r="H68" s="69">
        <f t="shared" si="0"/>
        <v>354.05099999999993</v>
      </c>
      <c r="I68" s="70">
        <f t="shared" si="1"/>
        <v>2.5693105950653115</v>
      </c>
      <c r="J68" s="53">
        <v>0</v>
      </c>
      <c r="K68" s="71">
        <v>2.9000000000000001E-2</v>
      </c>
      <c r="L68" s="7">
        <v>31.59</v>
      </c>
      <c r="M68" s="72">
        <f t="shared" si="2"/>
        <v>0</v>
      </c>
      <c r="N68" s="73">
        <f t="shared" si="3"/>
        <v>0</v>
      </c>
    </row>
    <row r="69" spans="1:15" ht="27" customHeight="1">
      <c r="A69" s="8">
        <v>60</v>
      </c>
      <c r="B69" s="10" t="s">
        <v>61</v>
      </c>
      <c r="C69" s="14">
        <v>136.80000000000001</v>
      </c>
      <c r="D69" s="18"/>
      <c r="E69" s="45">
        <v>180.8</v>
      </c>
      <c r="F69" s="17">
        <v>0.6</v>
      </c>
      <c r="G69" s="7">
        <v>4.05</v>
      </c>
      <c r="H69" s="69">
        <f t="shared" si="0"/>
        <v>439.34399999999999</v>
      </c>
      <c r="I69" s="70">
        <f t="shared" si="1"/>
        <v>3.2115789473684209</v>
      </c>
      <c r="J69" s="53">
        <v>0</v>
      </c>
      <c r="K69" s="71">
        <v>2.9000000000000001E-2</v>
      </c>
      <c r="L69" s="7">
        <v>31.59</v>
      </c>
      <c r="M69" s="72">
        <f t="shared" si="2"/>
        <v>0</v>
      </c>
      <c r="N69" s="73">
        <f t="shared" si="3"/>
        <v>0</v>
      </c>
    </row>
    <row r="70" spans="1:15" ht="27" customHeight="1">
      <c r="A70" s="8">
        <v>61</v>
      </c>
      <c r="B70" s="10" t="s">
        <v>62</v>
      </c>
      <c r="C70" s="14">
        <v>115.7</v>
      </c>
      <c r="D70" s="18"/>
      <c r="E70" s="45">
        <v>137.6</v>
      </c>
      <c r="F70" s="17">
        <v>0.6</v>
      </c>
      <c r="G70" s="7">
        <v>4.05</v>
      </c>
      <c r="H70" s="69">
        <f t="shared" si="0"/>
        <v>334.36799999999994</v>
      </c>
      <c r="I70" s="70">
        <f t="shared" si="1"/>
        <v>2.8899567847882448</v>
      </c>
      <c r="J70" s="53">
        <v>0</v>
      </c>
      <c r="K70" s="71">
        <v>2.9000000000000001E-2</v>
      </c>
      <c r="L70" s="7">
        <v>31.59</v>
      </c>
      <c r="M70" s="72">
        <f t="shared" si="2"/>
        <v>0</v>
      </c>
      <c r="N70" s="73">
        <f t="shared" si="3"/>
        <v>0</v>
      </c>
    </row>
    <row r="71" spans="1:15" ht="27" customHeight="1">
      <c r="A71" s="8">
        <v>62</v>
      </c>
      <c r="B71" s="10" t="s">
        <v>63</v>
      </c>
      <c r="C71" s="14">
        <v>2953.3</v>
      </c>
      <c r="D71" s="18">
        <v>33</v>
      </c>
      <c r="E71" s="45">
        <v>1729</v>
      </c>
      <c r="F71" s="17">
        <v>0.6</v>
      </c>
      <c r="G71" s="7">
        <v>4.05</v>
      </c>
      <c r="H71" s="69">
        <f t="shared" si="0"/>
        <v>4201.4699999999993</v>
      </c>
      <c r="I71" s="70">
        <f t="shared" si="1"/>
        <v>1.4069149114288582</v>
      </c>
      <c r="J71" s="53">
        <v>326</v>
      </c>
      <c r="K71" s="71">
        <f t="shared" ref="K71:K73" si="7">0.029*2</f>
        <v>5.8000000000000003E-2</v>
      </c>
      <c r="L71" s="7">
        <v>31.59</v>
      </c>
      <c r="M71" s="72">
        <f t="shared" si="2"/>
        <v>597.30372</v>
      </c>
      <c r="N71" s="73">
        <f t="shared" si="3"/>
        <v>0.2000146401902019</v>
      </c>
    </row>
    <row r="72" spans="1:15" ht="27" customHeight="1">
      <c r="A72" s="8">
        <v>63</v>
      </c>
      <c r="B72" s="11" t="s">
        <v>192</v>
      </c>
      <c r="C72" s="15">
        <v>368.2</v>
      </c>
      <c r="D72" s="16"/>
      <c r="E72" s="46">
        <v>0</v>
      </c>
      <c r="F72" s="15">
        <v>0.6</v>
      </c>
      <c r="G72" s="37">
        <v>4.05</v>
      </c>
      <c r="H72" s="38">
        <f t="shared" si="0"/>
        <v>0</v>
      </c>
      <c r="I72" s="39">
        <f t="shared" si="1"/>
        <v>0</v>
      </c>
      <c r="J72" s="54">
        <v>0</v>
      </c>
      <c r="K72" s="60">
        <f t="shared" si="7"/>
        <v>5.8000000000000003E-2</v>
      </c>
      <c r="L72" s="37">
        <v>31.59</v>
      </c>
      <c r="M72" s="40">
        <f t="shared" si="2"/>
        <v>0</v>
      </c>
      <c r="N72" s="41">
        <f t="shared" si="3"/>
        <v>0</v>
      </c>
      <c r="O72" s="20"/>
    </row>
    <row r="73" spans="1:15" ht="27" customHeight="1">
      <c r="A73" s="8">
        <v>64</v>
      </c>
      <c r="B73" s="23" t="s">
        <v>64</v>
      </c>
      <c r="C73" s="24">
        <v>160.69999999999999</v>
      </c>
      <c r="D73" s="25"/>
      <c r="E73" s="44">
        <v>167.9</v>
      </c>
      <c r="F73" s="24">
        <v>0.6</v>
      </c>
      <c r="G73" s="26">
        <v>4.05</v>
      </c>
      <c r="H73" s="27">
        <f t="shared" si="0"/>
        <v>407.99699999999996</v>
      </c>
      <c r="I73" s="28">
        <f t="shared" si="1"/>
        <v>2.5388736776602365</v>
      </c>
      <c r="J73" s="52">
        <v>21</v>
      </c>
      <c r="K73" s="59">
        <f t="shared" si="7"/>
        <v>5.8000000000000003E-2</v>
      </c>
      <c r="L73" s="26">
        <v>31.59</v>
      </c>
      <c r="M73" s="29">
        <f t="shared" si="2"/>
        <v>38.476619999999997</v>
      </c>
      <c r="N73" s="30">
        <f t="shared" si="3"/>
        <v>0.23943136278780336</v>
      </c>
    </row>
    <row r="74" spans="1:15" ht="27" customHeight="1">
      <c r="A74" s="8">
        <v>65</v>
      </c>
      <c r="B74" s="10" t="s">
        <v>65</v>
      </c>
      <c r="C74" s="14">
        <v>627.1</v>
      </c>
      <c r="D74" s="18"/>
      <c r="E74" s="45">
        <v>516.79999999999995</v>
      </c>
      <c r="F74" s="17">
        <v>0.6</v>
      </c>
      <c r="G74" s="7">
        <v>4.05</v>
      </c>
      <c r="H74" s="69">
        <f t="shared" si="0"/>
        <v>1255.8239999999998</v>
      </c>
      <c r="I74" s="70">
        <f t="shared" si="1"/>
        <v>2.002589698612661</v>
      </c>
      <c r="J74" s="53">
        <v>73.2</v>
      </c>
      <c r="K74" s="71">
        <v>2.9000000000000001E-2</v>
      </c>
      <c r="L74" s="7">
        <v>31.59</v>
      </c>
      <c r="M74" s="72">
        <f t="shared" si="2"/>
        <v>67.059252000000001</v>
      </c>
      <c r="N74" s="73">
        <f t="shared" si="3"/>
        <v>0.10693549992026789</v>
      </c>
    </row>
    <row r="75" spans="1:15" ht="27" customHeight="1">
      <c r="A75" s="8">
        <v>66</v>
      </c>
      <c r="B75" s="10" t="s">
        <v>66</v>
      </c>
      <c r="C75" s="14">
        <v>623.66</v>
      </c>
      <c r="D75" s="18"/>
      <c r="E75" s="45">
        <v>511.2</v>
      </c>
      <c r="F75" s="17">
        <v>0.6</v>
      </c>
      <c r="G75" s="7">
        <v>4.05</v>
      </c>
      <c r="H75" s="69">
        <f t="shared" ref="H75:H138" si="8">E75*F75*G75</f>
        <v>1242.2159999999999</v>
      </c>
      <c r="I75" s="70">
        <f t="shared" ref="I75:I138" si="9">H75/(C75+D75)</f>
        <v>1.9918160536189591</v>
      </c>
      <c r="J75" s="53">
        <v>74.599999999999994</v>
      </c>
      <c r="K75" s="71">
        <v>2.9000000000000001E-2</v>
      </c>
      <c r="L75" s="7">
        <v>31.59</v>
      </c>
      <c r="M75" s="72">
        <f t="shared" ref="M75:M138" si="10">J75*K75*L75</f>
        <v>68.341805999999991</v>
      </c>
      <c r="N75" s="73">
        <f t="shared" ref="N75:N138" si="11">M75/(C75+D75)</f>
        <v>0.10958183305005932</v>
      </c>
    </row>
    <row r="76" spans="1:15" ht="27" customHeight="1">
      <c r="A76" s="8">
        <v>67</v>
      </c>
      <c r="B76" s="10" t="s">
        <v>67</v>
      </c>
      <c r="C76" s="14">
        <v>3196.1</v>
      </c>
      <c r="D76" s="18"/>
      <c r="E76" s="45">
        <v>2390</v>
      </c>
      <c r="F76" s="17">
        <v>0.6</v>
      </c>
      <c r="G76" s="74">
        <v>3.23</v>
      </c>
      <c r="H76" s="69">
        <f t="shared" si="8"/>
        <v>4631.82</v>
      </c>
      <c r="I76" s="70">
        <f t="shared" si="9"/>
        <v>1.4492099746566127</v>
      </c>
      <c r="J76" s="53">
        <v>724.8</v>
      </c>
      <c r="K76" s="71">
        <f t="shared" ref="K76:K83" si="12">0.029*2</f>
        <v>5.8000000000000003E-2</v>
      </c>
      <c r="L76" s="7">
        <v>31.59</v>
      </c>
      <c r="M76" s="72">
        <f t="shared" si="10"/>
        <v>1327.993056</v>
      </c>
      <c r="N76" s="73">
        <f t="shared" si="11"/>
        <v>0.41550422577516349</v>
      </c>
    </row>
    <row r="77" spans="1:15" ht="27" customHeight="1">
      <c r="A77" s="8">
        <v>68</v>
      </c>
      <c r="B77" s="10" t="s">
        <v>68</v>
      </c>
      <c r="C77" s="14">
        <v>7339.9</v>
      </c>
      <c r="D77" s="18"/>
      <c r="E77" s="45">
        <v>1716.1</v>
      </c>
      <c r="F77" s="17">
        <v>1.3</v>
      </c>
      <c r="G77" s="74">
        <v>4.05</v>
      </c>
      <c r="H77" s="69">
        <f t="shared" si="8"/>
        <v>9035.2664999999997</v>
      </c>
      <c r="I77" s="70">
        <f t="shared" si="9"/>
        <v>1.2309795092576192</v>
      </c>
      <c r="J77" s="53">
        <v>767.5</v>
      </c>
      <c r="K77" s="71">
        <f t="shared" si="12"/>
        <v>5.8000000000000003E-2</v>
      </c>
      <c r="L77" s="7">
        <v>31.59</v>
      </c>
      <c r="M77" s="72">
        <f t="shared" si="10"/>
        <v>1406.22885</v>
      </c>
      <c r="N77" s="73">
        <f t="shared" si="11"/>
        <v>0.19158692216515211</v>
      </c>
    </row>
    <row r="78" spans="1:15" ht="27" customHeight="1">
      <c r="A78" s="8">
        <v>69</v>
      </c>
      <c r="B78" s="10" t="s">
        <v>69</v>
      </c>
      <c r="C78" s="14">
        <v>3641</v>
      </c>
      <c r="D78" s="18">
        <v>1106.3</v>
      </c>
      <c r="E78" s="45">
        <v>1385.2</v>
      </c>
      <c r="F78" s="17">
        <v>0.6</v>
      </c>
      <c r="G78" s="7">
        <v>4.05</v>
      </c>
      <c r="H78" s="69">
        <f t="shared" si="8"/>
        <v>3366.0360000000001</v>
      </c>
      <c r="I78" s="70">
        <f t="shared" si="9"/>
        <v>0.70904219240410338</v>
      </c>
      <c r="J78" s="53">
        <v>392</v>
      </c>
      <c r="K78" s="71">
        <f t="shared" si="12"/>
        <v>5.8000000000000003E-2</v>
      </c>
      <c r="L78" s="7">
        <v>31.59</v>
      </c>
      <c r="M78" s="72">
        <f t="shared" si="10"/>
        <v>718.23023999999998</v>
      </c>
      <c r="N78" s="73">
        <f t="shared" si="11"/>
        <v>0.15129236408063529</v>
      </c>
    </row>
    <row r="79" spans="1:15" ht="27" customHeight="1">
      <c r="A79" s="8">
        <v>70</v>
      </c>
      <c r="B79" s="10" t="s">
        <v>70</v>
      </c>
      <c r="C79" s="14">
        <v>3352.7</v>
      </c>
      <c r="D79" s="18"/>
      <c r="E79" s="45">
        <v>1816.4</v>
      </c>
      <c r="F79" s="17">
        <v>0.6</v>
      </c>
      <c r="G79" s="7">
        <v>4.05</v>
      </c>
      <c r="H79" s="69">
        <f t="shared" si="8"/>
        <v>4413.8519999999999</v>
      </c>
      <c r="I79" s="70">
        <f t="shared" si="9"/>
        <v>1.3165066960956842</v>
      </c>
      <c r="J79" s="53">
        <v>271</v>
      </c>
      <c r="K79" s="71">
        <f t="shared" si="12"/>
        <v>5.8000000000000003E-2</v>
      </c>
      <c r="L79" s="7">
        <v>31.59</v>
      </c>
      <c r="M79" s="72">
        <f t="shared" si="10"/>
        <v>496.53161999999998</v>
      </c>
      <c r="N79" s="73">
        <f t="shared" si="11"/>
        <v>0.14809903063202792</v>
      </c>
    </row>
    <row r="80" spans="1:15" ht="27" customHeight="1">
      <c r="A80" s="8">
        <v>71</v>
      </c>
      <c r="B80" s="10" t="s">
        <v>71</v>
      </c>
      <c r="C80" s="14">
        <v>7400.3</v>
      </c>
      <c r="D80" s="18"/>
      <c r="E80" s="45">
        <v>1767.1</v>
      </c>
      <c r="F80" s="17">
        <v>1.3</v>
      </c>
      <c r="G80" s="74">
        <v>4.05</v>
      </c>
      <c r="H80" s="69">
        <f t="shared" si="8"/>
        <v>9303.7814999999991</v>
      </c>
      <c r="I80" s="70">
        <f t="shared" si="9"/>
        <v>1.2572168020215395</v>
      </c>
      <c r="J80" s="53">
        <v>828.2</v>
      </c>
      <c r="K80" s="71">
        <f t="shared" si="12"/>
        <v>5.8000000000000003E-2</v>
      </c>
      <c r="L80" s="7">
        <v>31.59</v>
      </c>
      <c r="M80" s="72">
        <f t="shared" si="10"/>
        <v>1517.444604</v>
      </c>
      <c r="N80" s="73">
        <f t="shared" si="11"/>
        <v>0.20505176871207925</v>
      </c>
    </row>
    <row r="81" spans="1:15" ht="27" customHeight="1">
      <c r="A81" s="8">
        <v>72</v>
      </c>
      <c r="B81" s="10" t="s">
        <v>72</v>
      </c>
      <c r="C81" s="14">
        <v>2970.9</v>
      </c>
      <c r="D81" s="18">
        <v>169.21</v>
      </c>
      <c r="E81" s="45">
        <v>1702.6</v>
      </c>
      <c r="F81" s="17">
        <v>0.6</v>
      </c>
      <c r="G81" s="7">
        <v>4.05</v>
      </c>
      <c r="H81" s="69">
        <f t="shared" si="8"/>
        <v>4137.3179999999993</v>
      </c>
      <c r="I81" s="70">
        <f t="shared" si="9"/>
        <v>1.3175710405049501</v>
      </c>
      <c r="J81" s="53">
        <v>270.2</v>
      </c>
      <c r="K81" s="71">
        <f t="shared" si="12"/>
        <v>5.8000000000000003E-2</v>
      </c>
      <c r="L81" s="7">
        <v>31.59</v>
      </c>
      <c r="M81" s="72">
        <f t="shared" si="10"/>
        <v>495.06584399999997</v>
      </c>
      <c r="N81" s="73">
        <f t="shared" si="11"/>
        <v>0.15765875845113705</v>
      </c>
    </row>
    <row r="82" spans="1:15" ht="27" customHeight="1">
      <c r="A82" s="8">
        <v>73</v>
      </c>
      <c r="B82" s="10" t="s">
        <v>73</v>
      </c>
      <c r="C82" s="14">
        <v>3606.9</v>
      </c>
      <c r="D82" s="18">
        <v>1934.9</v>
      </c>
      <c r="E82" s="45">
        <v>1344.2</v>
      </c>
      <c r="F82" s="17">
        <v>0.6</v>
      </c>
      <c r="G82" s="7">
        <v>4.05</v>
      </c>
      <c r="H82" s="69">
        <f t="shared" si="8"/>
        <v>3266.4059999999999</v>
      </c>
      <c r="I82" s="70">
        <f t="shared" si="9"/>
        <v>0.5894124652639936</v>
      </c>
      <c r="J82" s="53">
        <v>391.7</v>
      </c>
      <c r="K82" s="71">
        <f t="shared" si="12"/>
        <v>5.8000000000000003E-2</v>
      </c>
      <c r="L82" s="7">
        <v>31.59</v>
      </c>
      <c r="M82" s="72">
        <f t="shared" si="10"/>
        <v>717.68057400000009</v>
      </c>
      <c r="N82" s="73">
        <f t="shared" si="11"/>
        <v>0.12950315312714281</v>
      </c>
    </row>
    <row r="83" spans="1:15" ht="27" customHeight="1">
      <c r="A83" s="8">
        <v>74</v>
      </c>
      <c r="B83" s="10" t="s">
        <v>74</v>
      </c>
      <c r="C83" s="14">
        <v>7156.6</v>
      </c>
      <c r="D83" s="18">
        <v>263.3</v>
      </c>
      <c r="E83" s="45">
        <v>2584</v>
      </c>
      <c r="F83" s="17">
        <v>0.6</v>
      </c>
      <c r="G83" s="7">
        <v>4.05</v>
      </c>
      <c r="H83" s="69">
        <f t="shared" si="8"/>
        <v>6279.119999999999</v>
      </c>
      <c r="I83" s="70">
        <f t="shared" si="9"/>
        <v>0.8462539926414101</v>
      </c>
      <c r="J83" s="53">
        <v>898.8</v>
      </c>
      <c r="K83" s="71">
        <f t="shared" si="12"/>
        <v>5.8000000000000003E-2</v>
      </c>
      <c r="L83" s="7">
        <v>31.59</v>
      </c>
      <c r="M83" s="72">
        <f t="shared" si="10"/>
        <v>1646.799336</v>
      </c>
      <c r="N83" s="73">
        <f t="shared" si="11"/>
        <v>0.22194360247442688</v>
      </c>
    </row>
    <row r="84" spans="1:15" ht="27" customHeight="1">
      <c r="A84" s="8">
        <v>75</v>
      </c>
      <c r="B84" s="23" t="s">
        <v>75</v>
      </c>
      <c r="C84" s="24">
        <v>268.10000000000002</v>
      </c>
      <c r="D84" s="25"/>
      <c r="E84" s="44">
        <v>272</v>
      </c>
      <c r="F84" s="24">
        <v>0.6</v>
      </c>
      <c r="G84" s="26">
        <v>4.05</v>
      </c>
      <c r="H84" s="27">
        <f t="shared" si="8"/>
        <v>660.95999999999992</v>
      </c>
      <c r="I84" s="28">
        <f t="shared" si="9"/>
        <v>2.4653487504662435</v>
      </c>
      <c r="J84" s="52">
        <v>0</v>
      </c>
      <c r="K84" s="59">
        <v>2.9000000000000001E-2</v>
      </c>
      <c r="L84" s="26">
        <v>31.59</v>
      </c>
      <c r="M84" s="29">
        <f t="shared" si="10"/>
        <v>0</v>
      </c>
      <c r="N84" s="30">
        <f t="shared" si="11"/>
        <v>0</v>
      </c>
    </row>
    <row r="85" spans="1:15" ht="27" customHeight="1">
      <c r="A85" s="8">
        <v>76</v>
      </c>
      <c r="B85" s="10" t="s">
        <v>76</v>
      </c>
      <c r="C85" s="14">
        <v>406.7</v>
      </c>
      <c r="D85" s="18"/>
      <c r="E85" s="45">
        <v>258.39999999999998</v>
      </c>
      <c r="F85" s="17">
        <v>0.6</v>
      </c>
      <c r="G85" s="7">
        <v>4.05</v>
      </c>
      <c r="H85" s="69">
        <f t="shared" si="8"/>
        <v>627.91199999999992</v>
      </c>
      <c r="I85" s="70">
        <f t="shared" si="9"/>
        <v>1.543919350872879</v>
      </c>
      <c r="J85" s="53">
        <v>53.5</v>
      </c>
      <c r="K85" s="71">
        <v>2.9000000000000001E-2</v>
      </c>
      <c r="L85" s="7">
        <v>31.59</v>
      </c>
      <c r="M85" s="72">
        <f t="shared" si="10"/>
        <v>49.011884999999999</v>
      </c>
      <c r="N85" s="73">
        <f t="shared" si="11"/>
        <v>0.12051115072535039</v>
      </c>
    </row>
    <row r="86" spans="1:15" ht="27" customHeight="1">
      <c r="A86" s="8">
        <v>77</v>
      </c>
      <c r="B86" s="11" t="s">
        <v>193</v>
      </c>
      <c r="C86" s="15">
        <v>415.8</v>
      </c>
      <c r="D86" s="16"/>
      <c r="E86" s="46">
        <v>0</v>
      </c>
      <c r="F86" s="15">
        <v>0.6</v>
      </c>
      <c r="G86" s="37">
        <v>4.05</v>
      </c>
      <c r="H86" s="38">
        <f t="shared" si="8"/>
        <v>0</v>
      </c>
      <c r="I86" s="39">
        <f t="shared" si="9"/>
        <v>0</v>
      </c>
      <c r="J86" s="54">
        <v>0</v>
      </c>
      <c r="K86" s="60">
        <f>0.029*2</f>
        <v>5.8000000000000003E-2</v>
      </c>
      <c r="L86" s="37">
        <v>31.59</v>
      </c>
      <c r="M86" s="40">
        <f t="shared" si="10"/>
        <v>0</v>
      </c>
      <c r="N86" s="41">
        <f t="shared" si="11"/>
        <v>0</v>
      </c>
      <c r="O86" s="20"/>
    </row>
    <row r="87" spans="1:15" ht="27" customHeight="1">
      <c r="A87" s="8">
        <v>78</v>
      </c>
      <c r="B87" s="23" t="s">
        <v>77</v>
      </c>
      <c r="C87" s="24">
        <v>252.8</v>
      </c>
      <c r="D87" s="25"/>
      <c r="E87" s="44">
        <v>305.2</v>
      </c>
      <c r="F87" s="24">
        <v>0.6</v>
      </c>
      <c r="G87" s="26">
        <v>4.05</v>
      </c>
      <c r="H87" s="27">
        <f t="shared" si="8"/>
        <v>741.63599999999985</v>
      </c>
      <c r="I87" s="28">
        <f t="shared" si="9"/>
        <v>2.9336867088607588</v>
      </c>
      <c r="J87" s="52">
        <v>0</v>
      </c>
      <c r="K87" s="59">
        <v>2.9000000000000001E-2</v>
      </c>
      <c r="L87" s="26">
        <v>31.59</v>
      </c>
      <c r="M87" s="29">
        <f t="shared" si="10"/>
        <v>0</v>
      </c>
      <c r="N87" s="30">
        <f t="shared" si="11"/>
        <v>0</v>
      </c>
    </row>
    <row r="88" spans="1:15" ht="27" customHeight="1">
      <c r="A88" s="8">
        <v>79</v>
      </c>
      <c r="B88" s="23" t="s">
        <v>78</v>
      </c>
      <c r="C88" s="24">
        <v>240.7</v>
      </c>
      <c r="D88" s="25"/>
      <c r="E88" s="44">
        <v>287.7</v>
      </c>
      <c r="F88" s="24">
        <v>0.6</v>
      </c>
      <c r="G88" s="26">
        <v>4.05</v>
      </c>
      <c r="H88" s="27">
        <f t="shared" si="8"/>
        <v>699.11099999999988</v>
      </c>
      <c r="I88" s="28">
        <f t="shared" si="9"/>
        <v>2.9044910677191522</v>
      </c>
      <c r="J88" s="52">
        <v>0</v>
      </c>
      <c r="K88" s="59">
        <v>2.9000000000000001E-2</v>
      </c>
      <c r="L88" s="26">
        <v>31.59</v>
      </c>
      <c r="M88" s="29">
        <f t="shared" si="10"/>
        <v>0</v>
      </c>
      <c r="N88" s="30">
        <f t="shared" si="11"/>
        <v>0</v>
      </c>
    </row>
    <row r="89" spans="1:15" ht="27" customHeight="1">
      <c r="A89" s="8">
        <v>80</v>
      </c>
      <c r="B89" s="10" t="s">
        <v>79</v>
      </c>
      <c r="C89" s="14">
        <v>3234.4</v>
      </c>
      <c r="D89" s="18"/>
      <c r="E89" s="45">
        <v>1200.5999999999999</v>
      </c>
      <c r="F89" s="17">
        <v>0.6</v>
      </c>
      <c r="G89" s="7">
        <v>4.05</v>
      </c>
      <c r="H89" s="69">
        <f t="shared" si="8"/>
        <v>2917.4579999999996</v>
      </c>
      <c r="I89" s="70">
        <f t="shared" si="9"/>
        <v>0.9020090279495423</v>
      </c>
      <c r="J89" s="53">
        <v>435.3</v>
      </c>
      <c r="K89" s="71">
        <v>2.9000000000000001E-2</v>
      </c>
      <c r="L89" s="7">
        <v>31.59</v>
      </c>
      <c r="M89" s="72">
        <f t="shared" si="10"/>
        <v>398.78268300000002</v>
      </c>
      <c r="N89" s="73">
        <f t="shared" si="11"/>
        <v>0.12329417604501608</v>
      </c>
    </row>
    <row r="90" spans="1:15" ht="27" customHeight="1">
      <c r="A90" s="8">
        <v>81</v>
      </c>
      <c r="B90" s="23" t="s">
        <v>80</v>
      </c>
      <c r="C90" s="24">
        <v>42.3</v>
      </c>
      <c r="D90" s="25"/>
      <c r="E90" s="44">
        <v>129.04</v>
      </c>
      <c r="F90" s="24">
        <v>0.6</v>
      </c>
      <c r="G90" s="26">
        <v>4.05</v>
      </c>
      <c r="H90" s="27">
        <f t="shared" si="8"/>
        <v>313.56719999999996</v>
      </c>
      <c r="I90" s="28">
        <f t="shared" si="9"/>
        <v>7.4129361702127659</v>
      </c>
      <c r="J90" s="52">
        <v>0</v>
      </c>
      <c r="K90" s="59">
        <v>2.9000000000000001E-2</v>
      </c>
      <c r="L90" s="26">
        <v>31.59</v>
      </c>
      <c r="M90" s="29">
        <f t="shared" si="10"/>
        <v>0</v>
      </c>
      <c r="N90" s="30">
        <f t="shared" si="11"/>
        <v>0</v>
      </c>
    </row>
    <row r="91" spans="1:15" ht="26.4" customHeight="1">
      <c r="A91" s="8">
        <v>82</v>
      </c>
      <c r="B91" s="11" t="s">
        <v>81</v>
      </c>
      <c r="C91" s="15">
        <v>395.5</v>
      </c>
      <c r="D91" s="16"/>
      <c r="E91" s="46">
        <v>0</v>
      </c>
      <c r="F91" s="15">
        <v>0.6</v>
      </c>
      <c r="G91" s="37">
        <v>4.05</v>
      </c>
      <c r="H91" s="38">
        <f t="shared" si="8"/>
        <v>0</v>
      </c>
      <c r="I91" s="39">
        <f t="shared" si="9"/>
        <v>0</v>
      </c>
      <c r="J91" s="54">
        <v>0</v>
      </c>
      <c r="K91" s="60">
        <v>2.9000000000000001E-2</v>
      </c>
      <c r="L91" s="37">
        <v>31.59</v>
      </c>
      <c r="M91" s="40">
        <f t="shared" si="10"/>
        <v>0</v>
      </c>
      <c r="N91" s="41">
        <f t="shared" si="11"/>
        <v>0</v>
      </c>
    </row>
    <row r="92" spans="1:15" ht="30" customHeight="1">
      <c r="A92" s="8">
        <v>83</v>
      </c>
      <c r="B92" s="11" t="s">
        <v>82</v>
      </c>
      <c r="C92" s="15">
        <v>453.6</v>
      </c>
      <c r="D92" s="16"/>
      <c r="E92" s="46">
        <v>0</v>
      </c>
      <c r="F92" s="15">
        <v>0.6</v>
      </c>
      <c r="G92" s="37">
        <v>4.05</v>
      </c>
      <c r="H92" s="38">
        <f t="shared" si="8"/>
        <v>0</v>
      </c>
      <c r="I92" s="39">
        <f t="shared" si="9"/>
        <v>0</v>
      </c>
      <c r="J92" s="54">
        <v>0</v>
      </c>
      <c r="K92" s="60">
        <v>2.9000000000000001E-2</v>
      </c>
      <c r="L92" s="37">
        <v>31.59</v>
      </c>
      <c r="M92" s="40">
        <f t="shared" si="10"/>
        <v>0</v>
      </c>
      <c r="N92" s="41">
        <f t="shared" si="11"/>
        <v>0</v>
      </c>
    </row>
    <row r="93" spans="1:15" ht="27" customHeight="1">
      <c r="A93" s="8">
        <v>84</v>
      </c>
      <c r="B93" s="23" t="s">
        <v>83</v>
      </c>
      <c r="C93" s="24">
        <v>29.7</v>
      </c>
      <c r="D93" s="25"/>
      <c r="E93" s="44">
        <v>79.56</v>
      </c>
      <c r="F93" s="24">
        <v>0.6</v>
      </c>
      <c r="G93" s="26">
        <v>4.05</v>
      </c>
      <c r="H93" s="27">
        <f t="shared" si="8"/>
        <v>193.33079999999998</v>
      </c>
      <c r="I93" s="28">
        <f t="shared" si="9"/>
        <v>6.5094545454545454</v>
      </c>
      <c r="J93" s="52">
        <v>0</v>
      </c>
      <c r="K93" s="59">
        <v>2.9000000000000001E-2</v>
      </c>
      <c r="L93" s="26">
        <v>31.59</v>
      </c>
      <c r="M93" s="29">
        <f t="shared" si="10"/>
        <v>0</v>
      </c>
      <c r="N93" s="30">
        <f t="shared" si="11"/>
        <v>0</v>
      </c>
    </row>
    <row r="94" spans="1:15" ht="27" customHeight="1">
      <c r="A94" s="8">
        <v>85</v>
      </c>
      <c r="B94" s="23" t="s">
        <v>194</v>
      </c>
      <c r="C94" s="24">
        <v>670.3</v>
      </c>
      <c r="D94" s="25"/>
      <c r="E94" s="44">
        <v>500.5</v>
      </c>
      <c r="F94" s="24">
        <v>0.6</v>
      </c>
      <c r="G94" s="26">
        <v>4.05</v>
      </c>
      <c r="H94" s="27">
        <f t="shared" si="8"/>
        <v>1216.2149999999999</v>
      </c>
      <c r="I94" s="28">
        <f t="shared" si="9"/>
        <v>1.8144338355960017</v>
      </c>
      <c r="J94" s="52">
        <v>110.2</v>
      </c>
      <c r="K94" s="59">
        <f>0.029*2</f>
        <v>5.8000000000000003E-2</v>
      </c>
      <c r="L94" s="26">
        <v>31.59</v>
      </c>
      <c r="M94" s="29">
        <f t="shared" si="10"/>
        <v>201.91064400000002</v>
      </c>
      <c r="N94" s="30">
        <f t="shared" si="11"/>
        <v>0.30122429359988068</v>
      </c>
    </row>
    <row r="95" spans="1:15" ht="27" customHeight="1">
      <c r="A95" s="8">
        <v>86</v>
      </c>
      <c r="B95" s="23" t="s">
        <v>84</v>
      </c>
      <c r="C95" s="24">
        <v>91</v>
      </c>
      <c r="D95" s="25"/>
      <c r="E95" s="44">
        <v>128.6</v>
      </c>
      <c r="F95" s="24">
        <v>0.6</v>
      </c>
      <c r="G95" s="26">
        <v>4.05</v>
      </c>
      <c r="H95" s="27">
        <f t="shared" si="8"/>
        <v>312.49799999999999</v>
      </c>
      <c r="I95" s="28">
        <f t="shared" si="9"/>
        <v>3.434043956043956</v>
      </c>
      <c r="J95" s="52">
        <v>0</v>
      </c>
      <c r="K95" s="59">
        <v>2.9000000000000001E-2</v>
      </c>
      <c r="L95" s="26">
        <v>31.59</v>
      </c>
      <c r="M95" s="29">
        <f t="shared" si="10"/>
        <v>0</v>
      </c>
      <c r="N95" s="30">
        <f t="shared" si="11"/>
        <v>0</v>
      </c>
    </row>
    <row r="96" spans="1:15" ht="40.200000000000003" customHeight="1">
      <c r="A96" s="8">
        <v>87</v>
      </c>
      <c r="B96" s="23" t="s">
        <v>85</v>
      </c>
      <c r="C96" s="24">
        <v>51</v>
      </c>
      <c r="D96" s="25"/>
      <c r="E96" s="44">
        <v>66.3</v>
      </c>
      <c r="F96" s="24">
        <v>0.6</v>
      </c>
      <c r="G96" s="26">
        <v>4.05</v>
      </c>
      <c r="H96" s="27">
        <f t="shared" si="8"/>
        <v>161.10899999999998</v>
      </c>
      <c r="I96" s="28">
        <f t="shared" si="9"/>
        <v>3.1589999999999998</v>
      </c>
      <c r="J96" s="52">
        <v>0</v>
      </c>
      <c r="K96" s="59">
        <v>2.9000000000000001E-2</v>
      </c>
      <c r="L96" s="26">
        <v>31.59</v>
      </c>
      <c r="M96" s="29">
        <f t="shared" si="10"/>
        <v>0</v>
      </c>
      <c r="N96" s="30">
        <f t="shared" si="11"/>
        <v>0</v>
      </c>
    </row>
    <row r="97" spans="1:16" ht="29.4" customHeight="1">
      <c r="A97" s="8">
        <v>88</v>
      </c>
      <c r="B97" s="11" t="s">
        <v>86</v>
      </c>
      <c r="C97" s="15">
        <v>146.4</v>
      </c>
      <c r="D97" s="16"/>
      <c r="E97" s="46">
        <v>0</v>
      </c>
      <c r="F97" s="15">
        <v>0.6</v>
      </c>
      <c r="G97" s="37">
        <v>4.05</v>
      </c>
      <c r="H97" s="38">
        <f t="shared" si="8"/>
        <v>0</v>
      </c>
      <c r="I97" s="39">
        <f t="shared" si="9"/>
        <v>0</v>
      </c>
      <c r="J97" s="54">
        <v>0</v>
      </c>
      <c r="K97" s="60">
        <v>2.9000000000000001E-2</v>
      </c>
      <c r="L97" s="37">
        <v>31.59</v>
      </c>
      <c r="M97" s="40">
        <f t="shared" si="10"/>
        <v>0</v>
      </c>
      <c r="N97" s="41">
        <f t="shared" si="11"/>
        <v>0</v>
      </c>
    </row>
    <row r="98" spans="1:16" ht="40.200000000000003" customHeight="1">
      <c r="A98" s="8">
        <v>89</v>
      </c>
      <c r="B98" s="10" t="s">
        <v>87</v>
      </c>
      <c r="C98" s="14">
        <v>7931.6</v>
      </c>
      <c r="D98" s="18">
        <v>700.7</v>
      </c>
      <c r="E98" s="45">
        <v>4255.8</v>
      </c>
      <c r="F98" s="17">
        <v>1.3</v>
      </c>
      <c r="G98" s="74">
        <v>4.05</v>
      </c>
      <c r="H98" s="69">
        <f t="shared" si="8"/>
        <v>22406.787000000004</v>
      </c>
      <c r="I98" s="70">
        <f t="shared" si="9"/>
        <v>2.5956914148025438</v>
      </c>
      <c r="J98" s="53">
        <v>941.7</v>
      </c>
      <c r="K98" s="71">
        <f t="shared" ref="K98:K99" si="13">0.029*2</f>
        <v>5.8000000000000003E-2</v>
      </c>
      <c r="L98" s="7">
        <v>31.59</v>
      </c>
      <c r="M98" s="72">
        <f t="shared" si="10"/>
        <v>1725.4015740000002</v>
      </c>
      <c r="N98" s="73">
        <f t="shared" si="11"/>
        <v>0.19987738771822111</v>
      </c>
    </row>
    <row r="99" spans="1:16" ht="40.200000000000003" customHeight="1">
      <c r="A99" s="8">
        <v>90</v>
      </c>
      <c r="B99" s="10" t="s">
        <v>88</v>
      </c>
      <c r="C99" s="14">
        <v>4081.3</v>
      </c>
      <c r="D99" s="18">
        <v>316.60000000000002</v>
      </c>
      <c r="E99" s="45">
        <v>2597.1</v>
      </c>
      <c r="F99" s="17">
        <v>0.6</v>
      </c>
      <c r="G99" s="7">
        <v>4.05</v>
      </c>
      <c r="H99" s="69">
        <f t="shared" si="8"/>
        <v>6310.9529999999995</v>
      </c>
      <c r="I99" s="70">
        <f t="shared" si="9"/>
        <v>1.4349923827281199</v>
      </c>
      <c r="J99" s="53">
        <v>503.1</v>
      </c>
      <c r="K99" s="71">
        <f t="shared" si="13"/>
        <v>5.8000000000000003E-2</v>
      </c>
      <c r="L99" s="7">
        <v>31.59</v>
      </c>
      <c r="M99" s="72">
        <f t="shared" si="10"/>
        <v>921.78988200000015</v>
      </c>
      <c r="N99" s="73">
        <f t="shared" si="11"/>
        <v>0.20959773573751109</v>
      </c>
    </row>
    <row r="100" spans="1:16" ht="40.200000000000003" customHeight="1">
      <c r="A100" s="8">
        <v>91</v>
      </c>
      <c r="B100" s="10" t="s">
        <v>89</v>
      </c>
      <c r="C100" s="14">
        <v>3354.2</v>
      </c>
      <c r="D100" s="18"/>
      <c r="E100" s="45">
        <v>1795.9</v>
      </c>
      <c r="F100" s="17">
        <v>0.6</v>
      </c>
      <c r="G100" s="7">
        <v>4.05</v>
      </c>
      <c r="H100" s="69">
        <f t="shared" si="8"/>
        <v>4364.0369999999994</v>
      </c>
      <c r="I100" s="70">
        <f t="shared" si="9"/>
        <v>1.3010664241846042</v>
      </c>
      <c r="J100" s="53">
        <v>269.5</v>
      </c>
      <c r="K100" s="71">
        <v>2.9000000000000001E-2</v>
      </c>
      <c r="L100" s="7">
        <v>31.59</v>
      </c>
      <c r="M100" s="72">
        <f t="shared" si="10"/>
        <v>246.89164500000001</v>
      </c>
      <c r="N100" s="73">
        <f t="shared" si="11"/>
        <v>7.3606715461212821E-2</v>
      </c>
    </row>
    <row r="101" spans="1:16" ht="40.200000000000003" customHeight="1">
      <c r="A101" s="8">
        <v>92</v>
      </c>
      <c r="B101" s="10" t="s">
        <v>90</v>
      </c>
      <c r="C101" s="14">
        <v>4972.3999999999996</v>
      </c>
      <c r="D101" s="18">
        <v>295.10000000000002</v>
      </c>
      <c r="E101" s="45">
        <v>1692</v>
      </c>
      <c r="F101" s="17">
        <v>1.3</v>
      </c>
      <c r="G101" s="74">
        <v>4.05</v>
      </c>
      <c r="H101" s="69">
        <f t="shared" si="8"/>
        <v>8908.3799999999992</v>
      </c>
      <c r="I101" s="70">
        <f t="shared" si="9"/>
        <v>1.6911969625059324</v>
      </c>
      <c r="J101" s="53">
        <v>919.1</v>
      </c>
      <c r="K101" s="71">
        <f t="shared" ref="K101:K103" si="14">0.029*2</f>
        <v>5.8000000000000003E-2</v>
      </c>
      <c r="L101" s="7">
        <v>31.59</v>
      </c>
      <c r="M101" s="72">
        <f t="shared" si="10"/>
        <v>1683.9934020000003</v>
      </c>
      <c r="N101" s="73">
        <f t="shared" si="11"/>
        <v>0.31969499800664458</v>
      </c>
    </row>
    <row r="102" spans="1:16" ht="27" customHeight="1">
      <c r="A102" s="8">
        <v>93</v>
      </c>
      <c r="B102" s="10" t="s">
        <v>91</v>
      </c>
      <c r="C102" s="14">
        <v>1164.8</v>
      </c>
      <c r="D102" s="18">
        <v>72.400000000000006</v>
      </c>
      <c r="E102" s="45">
        <v>594.20000000000005</v>
      </c>
      <c r="F102" s="17">
        <v>0.6</v>
      </c>
      <c r="G102" s="7">
        <v>4.05</v>
      </c>
      <c r="H102" s="69">
        <f t="shared" si="8"/>
        <v>1443.9060000000002</v>
      </c>
      <c r="I102" s="70">
        <f t="shared" si="9"/>
        <v>1.1670756547041707</v>
      </c>
      <c r="J102" s="53">
        <v>95.8</v>
      </c>
      <c r="K102" s="71">
        <f t="shared" si="14"/>
        <v>5.8000000000000003E-2</v>
      </c>
      <c r="L102" s="7">
        <v>31.59</v>
      </c>
      <c r="M102" s="72">
        <f t="shared" si="10"/>
        <v>175.52667600000001</v>
      </c>
      <c r="N102" s="73">
        <f t="shared" si="11"/>
        <v>0.14187413191076625</v>
      </c>
    </row>
    <row r="103" spans="1:16" ht="27" customHeight="1">
      <c r="A103" s="8">
        <v>94</v>
      </c>
      <c r="B103" s="10" t="s">
        <v>92</v>
      </c>
      <c r="C103" s="14">
        <v>3202.35</v>
      </c>
      <c r="D103" s="18"/>
      <c r="E103" s="68">
        <v>1669.4</v>
      </c>
      <c r="F103" s="17">
        <v>0.6</v>
      </c>
      <c r="G103" s="7">
        <v>4.05</v>
      </c>
      <c r="H103" s="69">
        <f t="shared" si="8"/>
        <v>4056.6419999999998</v>
      </c>
      <c r="I103" s="70">
        <f t="shared" si="9"/>
        <v>1.2667703405311723</v>
      </c>
      <c r="J103" s="53">
        <v>244.4</v>
      </c>
      <c r="K103" s="71">
        <f t="shared" si="14"/>
        <v>5.8000000000000003E-2</v>
      </c>
      <c r="L103" s="7">
        <v>31.59</v>
      </c>
      <c r="M103" s="72">
        <f t="shared" si="10"/>
        <v>447.79456800000003</v>
      </c>
      <c r="N103" s="73">
        <f t="shared" si="11"/>
        <v>0.13983311255796527</v>
      </c>
    </row>
    <row r="104" spans="1:16" ht="27" customHeight="1">
      <c r="A104" s="8">
        <v>95</v>
      </c>
      <c r="B104" s="10" t="s">
        <v>93</v>
      </c>
      <c r="C104" s="14">
        <v>102.6</v>
      </c>
      <c r="D104" s="18"/>
      <c r="E104" s="45">
        <v>123.8</v>
      </c>
      <c r="F104" s="17">
        <v>0.6</v>
      </c>
      <c r="G104" s="7">
        <v>4.05</v>
      </c>
      <c r="H104" s="69">
        <f t="shared" si="8"/>
        <v>300.834</v>
      </c>
      <c r="I104" s="70">
        <f t="shared" si="9"/>
        <v>2.932105263157895</v>
      </c>
      <c r="J104" s="53">
        <v>0</v>
      </c>
      <c r="K104" s="71">
        <v>2.9000000000000001E-2</v>
      </c>
      <c r="L104" s="7">
        <v>31.59</v>
      </c>
      <c r="M104" s="72">
        <f t="shared" si="10"/>
        <v>0</v>
      </c>
      <c r="N104" s="73">
        <f t="shared" si="11"/>
        <v>0</v>
      </c>
    </row>
    <row r="105" spans="1:16" ht="27" customHeight="1">
      <c r="A105" s="8">
        <v>96</v>
      </c>
      <c r="B105" s="23" t="s">
        <v>94</v>
      </c>
      <c r="C105" s="24">
        <v>103.1</v>
      </c>
      <c r="D105" s="25"/>
      <c r="E105" s="44">
        <v>125.7</v>
      </c>
      <c r="F105" s="24">
        <v>0.6</v>
      </c>
      <c r="G105" s="26">
        <v>4.05</v>
      </c>
      <c r="H105" s="27">
        <f t="shared" si="8"/>
        <v>305.45100000000002</v>
      </c>
      <c r="I105" s="28">
        <f t="shared" si="9"/>
        <v>2.9626673132880703</v>
      </c>
      <c r="J105" s="52">
        <v>0</v>
      </c>
      <c r="K105" s="59">
        <v>2.9000000000000001E-2</v>
      </c>
      <c r="L105" s="26">
        <v>31.59</v>
      </c>
      <c r="M105" s="29">
        <f t="shared" si="10"/>
        <v>0</v>
      </c>
      <c r="N105" s="30">
        <f t="shared" si="11"/>
        <v>0</v>
      </c>
    </row>
    <row r="106" spans="1:16" ht="27" customHeight="1">
      <c r="A106" s="8">
        <v>97</v>
      </c>
      <c r="B106" s="23" t="s">
        <v>95</v>
      </c>
      <c r="C106" s="24">
        <v>325.7</v>
      </c>
      <c r="D106" s="25"/>
      <c r="E106" s="44">
        <v>462</v>
      </c>
      <c r="F106" s="24">
        <v>0.6</v>
      </c>
      <c r="G106" s="26">
        <v>4.05</v>
      </c>
      <c r="H106" s="27">
        <f t="shared" si="8"/>
        <v>1122.6599999999999</v>
      </c>
      <c r="I106" s="28">
        <f t="shared" si="9"/>
        <v>3.4469143383481726</v>
      </c>
      <c r="J106" s="52">
        <v>76.3</v>
      </c>
      <c r="K106" s="59">
        <v>2.9000000000000001E-2</v>
      </c>
      <c r="L106" s="26">
        <v>31.59</v>
      </c>
      <c r="M106" s="29">
        <f t="shared" si="10"/>
        <v>69.899192999999997</v>
      </c>
      <c r="N106" s="30">
        <f t="shared" si="11"/>
        <v>0.21461219834203255</v>
      </c>
    </row>
    <row r="107" spans="1:16" ht="27" customHeight="1">
      <c r="A107" s="8">
        <v>98</v>
      </c>
      <c r="B107" s="23" t="s">
        <v>195</v>
      </c>
      <c r="C107" s="24">
        <v>228.6</v>
      </c>
      <c r="D107" s="25"/>
      <c r="E107" s="44">
        <v>114.3</v>
      </c>
      <c r="F107" s="24">
        <v>0.6</v>
      </c>
      <c r="G107" s="26">
        <v>4.05</v>
      </c>
      <c r="H107" s="27">
        <f t="shared" si="8"/>
        <v>277.74899999999997</v>
      </c>
      <c r="I107" s="28">
        <f t="shared" si="9"/>
        <v>1.2149999999999999</v>
      </c>
      <c r="J107" s="52">
        <v>0</v>
      </c>
      <c r="K107" s="59">
        <f t="shared" ref="K107:K108" si="15">0.029*2</f>
        <v>5.8000000000000003E-2</v>
      </c>
      <c r="L107" s="26">
        <v>31.59</v>
      </c>
      <c r="M107" s="29">
        <f t="shared" si="10"/>
        <v>0</v>
      </c>
      <c r="N107" s="30">
        <f t="shared" si="11"/>
        <v>0</v>
      </c>
      <c r="P107" s="20"/>
    </row>
    <row r="108" spans="1:16" ht="27" customHeight="1">
      <c r="A108" s="8">
        <v>99</v>
      </c>
      <c r="B108" s="23" t="s">
        <v>96</v>
      </c>
      <c r="C108" s="24">
        <v>1134.96</v>
      </c>
      <c r="D108" s="25">
        <v>64.900000000000006</v>
      </c>
      <c r="E108" s="44">
        <v>800.3</v>
      </c>
      <c r="F108" s="24">
        <v>0.6</v>
      </c>
      <c r="G108" s="35">
        <v>3.23</v>
      </c>
      <c r="H108" s="27">
        <f t="shared" si="8"/>
        <v>1550.9813999999999</v>
      </c>
      <c r="I108" s="28">
        <f t="shared" si="9"/>
        <v>1.2926353074525359</v>
      </c>
      <c r="J108" s="52">
        <v>311.7</v>
      </c>
      <c r="K108" s="59">
        <f t="shared" si="15"/>
        <v>5.8000000000000003E-2</v>
      </c>
      <c r="L108" s="26">
        <v>31.59</v>
      </c>
      <c r="M108" s="29">
        <f t="shared" si="10"/>
        <v>571.10297400000002</v>
      </c>
      <c r="N108" s="30">
        <f t="shared" si="11"/>
        <v>0.47597467537879418</v>
      </c>
    </row>
    <row r="109" spans="1:16" ht="27" customHeight="1">
      <c r="A109" s="8">
        <v>100</v>
      </c>
      <c r="B109" s="23" t="s">
        <v>97</v>
      </c>
      <c r="C109" s="24">
        <v>358.1</v>
      </c>
      <c r="D109" s="25"/>
      <c r="E109" s="44">
        <v>464.5</v>
      </c>
      <c r="F109" s="24">
        <v>0.6</v>
      </c>
      <c r="G109" s="26">
        <v>4.05</v>
      </c>
      <c r="H109" s="27">
        <f t="shared" si="8"/>
        <v>1128.7349999999999</v>
      </c>
      <c r="I109" s="28">
        <f t="shared" si="9"/>
        <v>3.1520106115610158</v>
      </c>
      <c r="J109" s="52">
        <v>45.4</v>
      </c>
      <c r="K109" s="59">
        <v>2.9000000000000001E-2</v>
      </c>
      <c r="L109" s="26">
        <v>31.59</v>
      </c>
      <c r="M109" s="29">
        <f t="shared" si="10"/>
        <v>41.591394000000001</v>
      </c>
      <c r="N109" s="30">
        <f t="shared" si="11"/>
        <v>0.11614463557665457</v>
      </c>
    </row>
    <row r="110" spans="1:16" ht="27" customHeight="1">
      <c r="A110" s="8">
        <v>101</v>
      </c>
      <c r="B110" s="23" t="s">
        <v>98</v>
      </c>
      <c r="C110" s="24">
        <v>406.8</v>
      </c>
      <c r="D110" s="25"/>
      <c r="E110" s="44">
        <v>314.5</v>
      </c>
      <c r="F110" s="24">
        <v>0.6</v>
      </c>
      <c r="G110" s="26">
        <v>4.05</v>
      </c>
      <c r="H110" s="27">
        <f t="shared" si="8"/>
        <v>764.2349999999999</v>
      </c>
      <c r="I110" s="28">
        <f t="shared" si="9"/>
        <v>1.8786504424778758</v>
      </c>
      <c r="J110" s="52">
        <v>34.799999999999997</v>
      </c>
      <c r="K110" s="59">
        <v>2.9000000000000001E-2</v>
      </c>
      <c r="L110" s="26">
        <v>31.59</v>
      </c>
      <c r="M110" s="29">
        <f t="shared" si="10"/>
        <v>31.880627999999994</v>
      </c>
      <c r="N110" s="30">
        <f t="shared" si="11"/>
        <v>7.8369292035398219E-2</v>
      </c>
    </row>
    <row r="111" spans="1:16" ht="27" customHeight="1">
      <c r="A111" s="8">
        <v>102</v>
      </c>
      <c r="B111" s="23" t="s">
        <v>99</v>
      </c>
      <c r="C111" s="24">
        <v>360.8</v>
      </c>
      <c r="D111" s="25"/>
      <c r="E111" s="44">
        <v>473.76</v>
      </c>
      <c r="F111" s="24">
        <v>0.6</v>
      </c>
      <c r="G111" s="26">
        <v>4.05</v>
      </c>
      <c r="H111" s="27">
        <f t="shared" si="8"/>
        <v>1151.2367999999999</v>
      </c>
      <c r="I111" s="28">
        <f t="shared" si="9"/>
        <v>3.1907893569844785</v>
      </c>
      <c r="J111" s="52">
        <v>124.1</v>
      </c>
      <c r="K111" s="59">
        <v>2.9000000000000001E-2</v>
      </c>
      <c r="L111" s="26">
        <v>31.59</v>
      </c>
      <c r="M111" s="29">
        <f t="shared" si="10"/>
        <v>113.689251</v>
      </c>
      <c r="N111" s="30">
        <f t="shared" si="11"/>
        <v>0.31510324556541019</v>
      </c>
    </row>
    <row r="112" spans="1:16" ht="30" customHeight="1">
      <c r="A112" s="8">
        <v>103</v>
      </c>
      <c r="B112" s="11" t="s">
        <v>100</v>
      </c>
      <c r="C112" s="15">
        <v>383.2</v>
      </c>
      <c r="D112" s="16"/>
      <c r="E112" s="46">
        <v>0</v>
      </c>
      <c r="F112" s="15">
        <v>0.6</v>
      </c>
      <c r="G112" s="37">
        <v>4.05</v>
      </c>
      <c r="H112" s="38">
        <f t="shared" si="8"/>
        <v>0</v>
      </c>
      <c r="I112" s="39">
        <f t="shared" si="9"/>
        <v>0</v>
      </c>
      <c r="J112" s="54">
        <v>0</v>
      </c>
      <c r="K112" s="60">
        <v>2.9000000000000001E-2</v>
      </c>
      <c r="L112" s="37">
        <v>31.59</v>
      </c>
      <c r="M112" s="40">
        <f t="shared" si="10"/>
        <v>0</v>
      </c>
      <c r="N112" s="41">
        <f t="shared" si="11"/>
        <v>0</v>
      </c>
    </row>
    <row r="113" spans="1:14" ht="27" customHeight="1">
      <c r="A113" s="8">
        <v>104</v>
      </c>
      <c r="B113" s="23" t="s">
        <v>101</v>
      </c>
      <c r="C113" s="24">
        <v>152.6</v>
      </c>
      <c r="D113" s="25"/>
      <c r="E113" s="44">
        <v>116.4</v>
      </c>
      <c r="F113" s="24">
        <v>0.6</v>
      </c>
      <c r="G113" s="26">
        <v>4.05</v>
      </c>
      <c r="H113" s="27">
        <f t="shared" si="8"/>
        <v>282.85199999999998</v>
      </c>
      <c r="I113" s="28">
        <f t="shared" si="9"/>
        <v>1.8535517693315857</v>
      </c>
      <c r="J113" s="52">
        <v>0</v>
      </c>
      <c r="K113" s="59">
        <v>2.9000000000000001E-2</v>
      </c>
      <c r="L113" s="26">
        <v>31.59</v>
      </c>
      <c r="M113" s="29">
        <f t="shared" si="10"/>
        <v>0</v>
      </c>
      <c r="N113" s="30">
        <f t="shared" si="11"/>
        <v>0</v>
      </c>
    </row>
    <row r="114" spans="1:14" ht="25.95" customHeight="1">
      <c r="A114" s="8">
        <v>105</v>
      </c>
      <c r="B114" s="11" t="s">
        <v>102</v>
      </c>
      <c r="C114" s="15">
        <v>260.7</v>
      </c>
      <c r="D114" s="16"/>
      <c r="E114" s="46">
        <v>0</v>
      </c>
      <c r="F114" s="15">
        <v>0.6</v>
      </c>
      <c r="G114" s="37">
        <v>4.05</v>
      </c>
      <c r="H114" s="38">
        <f t="shared" si="8"/>
        <v>0</v>
      </c>
      <c r="I114" s="39">
        <f t="shared" si="9"/>
        <v>0</v>
      </c>
      <c r="J114" s="54">
        <v>0</v>
      </c>
      <c r="K114" s="60">
        <v>2.9000000000000001E-2</v>
      </c>
      <c r="L114" s="37">
        <v>31.59</v>
      </c>
      <c r="M114" s="40">
        <f t="shared" si="10"/>
        <v>0</v>
      </c>
      <c r="N114" s="41">
        <f t="shared" si="11"/>
        <v>0</v>
      </c>
    </row>
    <row r="115" spans="1:14" ht="27" customHeight="1">
      <c r="A115" s="8">
        <v>106</v>
      </c>
      <c r="B115" s="23" t="s">
        <v>103</v>
      </c>
      <c r="C115" s="24">
        <v>117.4</v>
      </c>
      <c r="D115" s="25"/>
      <c r="E115" s="44">
        <v>183</v>
      </c>
      <c r="F115" s="24">
        <v>0.6</v>
      </c>
      <c r="G115" s="26">
        <v>4.05</v>
      </c>
      <c r="H115" s="27">
        <f t="shared" si="8"/>
        <v>444.68999999999994</v>
      </c>
      <c r="I115" s="28">
        <f t="shared" si="9"/>
        <v>3.7878194207836451</v>
      </c>
      <c r="J115" s="52">
        <v>0</v>
      </c>
      <c r="K115" s="59">
        <v>2.9000000000000001E-2</v>
      </c>
      <c r="L115" s="26">
        <v>31.59</v>
      </c>
      <c r="M115" s="29">
        <f t="shared" si="10"/>
        <v>0</v>
      </c>
      <c r="N115" s="30">
        <f t="shared" si="11"/>
        <v>0</v>
      </c>
    </row>
    <row r="116" spans="1:14" ht="27" customHeight="1">
      <c r="A116" s="8">
        <v>107</v>
      </c>
      <c r="B116" s="23" t="s">
        <v>104</v>
      </c>
      <c r="C116" s="24">
        <v>143.5</v>
      </c>
      <c r="D116" s="25"/>
      <c r="E116" s="44">
        <v>137.5</v>
      </c>
      <c r="F116" s="24">
        <v>0.6</v>
      </c>
      <c r="G116" s="26">
        <v>4.05</v>
      </c>
      <c r="H116" s="27">
        <f t="shared" si="8"/>
        <v>334.125</v>
      </c>
      <c r="I116" s="28">
        <f t="shared" si="9"/>
        <v>2.3283972125435541</v>
      </c>
      <c r="J116" s="52">
        <v>0</v>
      </c>
      <c r="K116" s="59">
        <v>2.9000000000000001E-2</v>
      </c>
      <c r="L116" s="26">
        <v>31.59</v>
      </c>
      <c r="M116" s="29">
        <f t="shared" si="10"/>
        <v>0</v>
      </c>
      <c r="N116" s="30">
        <f t="shared" si="11"/>
        <v>0</v>
      </c>
    </row>
    <row r="117" spans="1:14" ht="27" customHeight="1">
      <c r="A117" s="8">
        <v>108</v>
      </c>
      <c r="B117" s="10" t="s">
        <v>105</v>
      </c>
      <c r="C117" s="14">
        <v>3484.4</v>
      </c>
      <c r="D117" s="18"/>
      <c r="E117" s="45">
        <v>1113.2</v>
      </c>
      <c r="F117" s="17">
        <v>0.6</v>
      </c>
      <c r="G117" s="7">
        <v>4.05</v>
      </c>
      <c r="H117" s="69">
        <f t="shared" si="8"/>
        <v>2705.0759999999996</v>
      </c>
      <c r="I117" s="70">
        <f t="shared" si="9"/>
        <v>0.7763391114682584</v>
      </c>
      <c r="J117" s="53">
        <v>301.39999999999998</v>
      </c>
      <c r="K117" s="71">
        <f t="shared" ref="K117:K119" si="16">0.029*2</f>
        <v>5.8000000000000003E-2</v>
      </c>
      <c r="L117" s="7">
        <v>31.59</v>
      </c>
      <c r="M117" s="72">
        <f t="shared" si="10"/>
        <v>552.23110800000006</v>
      </c>
      <c r="N117" s="73">
        <f t="shared" si="11"/>
        <v>0.15848671449890944</v>
      </c>
    </row>
    <row r="118" spans="1:14" ht="27" customHeight="1">
      <c r="A118" s="8">
        <v>109</v>
      </c>
      <c r="B118" s="10" t="s">
        <v>106</v>
      </c>
      <c r="C118" s="14">
        <v>3473.9</v>
      </c>
      <c r="D118" s="18"/>
      <c r="E118" s="45">
        <v>1135.9000000000001</v>
      </c>
      <c r="F118" s="17">
        <v>0.6</v>
      </c>
      <c r="G118" s="7">
        <v>4.05</v>
      </c>
      <c r="H118" s="69">
        <f t="shared" si="8"/>
        <v>2760.2370000000001</v>
      </c>
      <c r="I118" s="70">
        <f t="shared" si="9"/>
        <v>0.7945643225193586</v>
      </c>
      <c r="J118" s="53">
        <v>343.7</v>
      </c>
      <c r="K118" s="71">
        <f t="shared" si="16"/>
        <v>5.8000000000000003E-2</v>
      </c>
      <c r="L118" s="7">
        <v>31.59</v>
      </c>
      <c r="M118" s="72">
        <f t="shared" si="10"/>
        <v>629.734014</v>
      </c>
      <c r="N118" s="73">
        <f t="shared" si="11"/>
        <v>0.181275803563718</v>
      </c>
    </row>
    <row r="119" spans="1:14" ht="27" customHeight="1">
      <c r="A119" s="8">
        <v>110</v>
      </c>
      <c r="B119" s="10" t="s">
        <v>107</v>
      </c>
      <c r="C119" s="14">
        <v>4383.1000000000004</v>
      </c>
      <c r="D119" s="18"/>
      <c r="E119" s="45">
        <v>1453.6</v>
      </c>
      <c r="F119" s="17">
        <v>0.6</v>
      </c>
      <c r="G119" s="7">
        <v>4.05</v>
      </c>
      <c r="H119" s="69">
        <f t="shared" si="8"/>
        <v>3532.2479999999996</v>
      </c>
      <c r="I119" s="70">
        <f t="shared" si="9"/>
        <v>0.80587894412630312</v>
      </c>
      <c r="J119" s="53">
        <v>473.9</v>
      </c>
      <c r="K119" s="71">
        <f t="shared" si="16"/>
        <v>5.8000000000000003E-2</v>
      </c>
      <c r="L119" s="7">
        <v>31.59</v>
      </c>
      <c r="M119" s="72">
        <f t="shared" si="10"/>
        <v>868.28905799999995</v>
      </c>
      <c r="N119" s="73">
        <f t="shared" si="11"/>
        <v>0.19809930368916973</v>
      </c>
    </row>
    <row r="120" spans="1:14" ht="27" customHeight="1">
      <c r="A120" s="8">
        <v>111</v>
      </c>
      <c r="B120" s="23" t="s">
        <v>108</v>
      </c>
      <c r="C120" s="24">
        <v>105.2</v>
      </c>
      <c r="D120" s="25"/>
      <c r="E120" s="44">
        <v>191.78</v>
      </c>
      <c r="F120" s="24">
        <v>0.6</v>
      </c>
      <c r="G120" s="26">
        <v>4.05</v>
      </c>
      <c r="H120" s="27">
        <f t="shared" si="8"/>
        <v>466.02539999999999</v>
      </c>
      <c r="I120" s="28">
        <f t="shared" si="9"/>
        <v>4.429899239543726</v>
      </c>
      <c r="J120" s="52">
        <v>0</v>
      </c>
      <c r="K120" s="59">
        <v>2.9000000000000001E-2</v>
      </c>
      <c r="L120" s="26">
        <v>31.59</v>
      </c>
      <c r="M120" s="29">
        <f t="shared" si="10"/>
        <v>0</v>
      </c>
      <c r="N120" s="30">
        <f t="shared" si="11"/>
        <v>0</v>
      </c>
    </row>
    <row r="121" spans="1:14" ht="27" customHeight="1">
      <c r="A121" s="8">
        <v>112</v>
      </c>
      <c r="B121" s="10" t="s">
        <v>109</v>
      </c>
      <c r="C121" s="14">
        <v>2688.7</v>
      </c>
      <c r="D121" s="18">
        <v>768.2</v>
      </c>
      <c r="E121" s="45">
        <v>1724.2</v>
      </c>
      <c r="F121" s="17">
        <v>0.6</v>
      </c>
      <c r="G121" s="7">
        <v>4.05</v>
      </c>
      <c r="H121" s="69">
        <f t="shared" si="8"/>
        <v>4189.8059999999996</v>
      </c>
      <c r="I121" s="70">
        <f t="shared" si="9"/>
        <v>1.2120124967456392</v>
      </c>
      <c r="J121" s="53">
        <v>262.2</v>
      </c>
      <c r="K121" s="71">
        <f t="shared" ref="K121:K127" si="17">0.029*2</f>
        <v>5.8000000000000003E-2</v>
      </c>
      <c r="L121" s="7">
        <v>31.59</v>
      </c>
      <c r="M121" s="72">
        <f t="shared" si="10"/>
        <v>480.40808399999997</v>
      </c>
      <c r="N121" s="73">
        <f t="shared" si="11"/>
        <v>0.13897077844311378</v>
      </c>
    </row>
    <row r="122" spans="1:14" ht="27" customHeight="1">
      <c r="A122" s="8">
        <v>113</v>
      </c>
      <c r="B122" s="10" t="s">
        <v>110</v>
      </c>
      <c r="C122" s="14">
        <v>2674.6</v>
      </c>
      <c r="D122" s="18"/>
      <c r="E122" s="45">
        <v>870.1</v>
      </c>
      <c r="F122" s="17">
        <v>0.6</v>
      </c>
      <c r="G122" s="7">
        <v>4.05</v>
      </c>
      <c r="H122" s="69">
        <f t="shared" si="8"/>
        <v>2114.3429999999998</v>
      </c>
      <c r="I122" s="70">
        <f t="shared" si="9"/>
        <v>0.79052680774695283</v>
      </c>
      <c r="J122" s="53">
        <v>287.2</v>
      </c>
      <c r="K122" s="71">
        <f t="shared" si="17"/>
        <v>5.8000000000000003E-2</v>
      </c>
      <c r="L122" s="7">
        <v>31.59</v>
      </c>
      <c r="M122" s="72">
        <f t="shared" si="10"/>
        <v>526.21358399999997</v>
      </c>
      <c r="N122" s="73">
        <f t="shared" si="11"/>
        <v>0.19674477828460329</v>
      </c>
    </row>
    <row r="123" spans="1:14" ht="27" customHeight="1">
      <c r="A123" s="8">
        <v>114</v>
      </c>
      <c r="B123" s="10" t="s">
        <v>111</v>
      </c>
      <c r="C123" s="14">
        <v>3351.38</v>
      </c>
      <c r="D123" s="18">
        <v>267.89999999999998</v>
      </c>
      <c r="E123" s="45">
        <v>731.7</v>
      </c>
      <c r="F123" s="17">
        <v>0.6</v>
      </c>
      <c r="G123" s="7">
        <v>4.05</v>
      </c>
      <c r="H123" s="69">
        <f t="shared" si="8"/>
        <v>1778.0310000000002</v>
      </c>
      <c r="I123" s="70">
        <f t="shared" si="9"/>
        <v>0.49126649499347941</v>
      </c>
      <c r="J123" s="53">
        <v>273</v>
      </c>
      <c r="K123" s="71">
        <f t="shared" si="17"/>
        <v>5.8000000000000003E-2</v>
      </c>
      <c r="L123" s="7">
        <v>31.59</v>
      </c>
      <c r="M123" s="72">
        <f t="shared" si="10"/>
        <v>500.19606000000005</v>
      </c>
      <c r="N123" s="73">
        <f t="shared" si="11"/>
        <v>0.13820319511062976</v>
      </c>
    </row>
    <row r="124" spans="1:14" ht="27" customHeight="1">
      <c r="A124" s="8">
        <v>115</v>
      </c>
      <c r="B124" s="10" t="s">
        <v>112</v>
      </c>
      <c r="C124" s="14">
        <v>3552.5</v>
      </c>
      <c r="D124" s="18"/>
      <c r="E124" s="45">
        <v>1136.5999999999999</v>
      </c>
      <c r="F124" s="17">
        <v>0.6</v>
      </c>
      <c r="G124" s="7">
        <v>4.05</v>
      </c>
      <c r="H124" s="69">
        <f t="shared" si="8"/>
        <v>2761.9379999999996</v>
      </c>
      <c r="I124" s="70">
        <f t="shared" si="9"/>
        <v>0.77746319493314553</v>
      </c>
      <c r="J124" s="53">
        <v>358.6</v>
      </c>
      <c r="K124" s="71">
        <f t="shared" si="17"/>
        <v>5.8000000000000003E-2</v>
      </c>
      <c r="L124" s="7">
        <v>31.59</v>
      </c>
      <c r="M124" s="72">
        <f t="shared" si="10"/>
        <v>657.0340920000001</v>
      </c>
      <c r="N124" s="73">
        <f t="shared" si="11"/>
        <v>0.18494977959183675</v>
      </c>
    </row>
    <row r="125" spans="1:14" ht="27" customHeight="1">
      <c r="A125" s="8">
        <v>116</v>
      </c>
      <c r="B125" s="10" t="s">
        <v>113</v>
      </c>
      <c r="C125" s="14">
        <v>2628.8</v>
      </c>
      <c r="D125" s="18"/>
      <c r="E125" s="45">
        <v>876</v>
      </c>
      <c r="F125" s="17">
        <v>0.6</v>
      </c>
      <c r="G125" s="7">
        <v>4.05</v>
      </c>
      <c r="H125" s="69">
        <f t="shared" si="8"/>
        <v>2128.6799999999998</v>
      </c>
      <c r="I125" s="70">
        <f t="shared" si="9"/>
        <v>0.80975349969567856</v>
      </c>
      <c r="J125" s="53">
        <v>288.5</v>
      </c>
      <c r="K125" s="71">
        <f t="shared" si="17"/>
        <v>5.8000000000000003E-2</v>
      </c>
      <c r="L125" s="7">
        <v>31.59</v>
      </c>
      <c r="M125" s="72">
        <f t="shared" si="10"/>
        <v>528.59546999999998</v>
      </c>
      <c r="N125" s="73">
        <f t="shared" si="11"/>
        <v>0.20107861762020693</v>
      </c>
    </row>
    <row r="126" spans="1:14" ht="27" customHeight="1">
      <c r="A126" s="8">
        <v>117</v>
      </c>
      <c r="B126" s="10" t="s">
        <v>114</v>
      </c>
      <c r="C126" s="14">
        <v>2628.7</v>
      </c>
      <c r="D126" s="18"/>
      <c r="E126" s="45">
        <v>874.9</v>
      </c>
      <c r="F126" s="17">
        <v>0.6</v>
      </c>
      <c r="G126" s="7">
        <v>4.05</v>
      </c>
      <c r="H126" s="69">
        <f t="shared" si="8"/>
        <v>2126.0069999999996</v>
      </c>
      <c r="I126" s="70">
        <f t="shared" si="9"/>
        <v>0.80876745159204155</v>
      </c>
      <c r="J126" s="53">
        <v>286.7</v>
      </c>
      <c r="K126" s="71">
        <f t="shared" si="17"/>
        <v>5.8000000000000003E-2</v>
      </c>
      <c r="L126" s="7">
        <v>31.59</v>
      </c>
      <c r="M126" s="72">
        <f t="shared" si="10"/>
        <v>525.29747399999997</v>
      </c>
      <c r="N126" s="73">
        <f t="shared" si="11"/>
        <v>0.19983165595161106</v>
      </c>
    </row>
    <row r="127" spans="1:14" ht="27" customHeight="1">
      <c r="A127" s="8">
        <v>118</v>
      </c>
      <c r="B127" s="10" t="s">
        <v>115</v>
      </c>
      <c r="C127" s="14">
        <v>2651.9</v>
      </c>
      <c r="D127" s="18"/>
      <c r="E127" s="45">
        <v>875.6</v>
      </c>
      <c r="F127" s="17">
        <v>0.6</v>
      </c>
      <c r="G127" s="7">
        <v>4.05</v>
      </c>
      <c r="H127" s="69">
        <f t="shared" si="8"/>
        <v>2127.7080000000001</v>
      </c>
      <c r="I127" s="70">
        <f t="shared" si="9"/>
        <v>0.80233342132056262</v>
      </c>
      <c r="J127" s="53">
        <v>286.7</v>
      </c>
      <c r="K127" s="71">
        <f t="shared" si="17"/>
        <v>5.8000000000000003E-2</v>
      </c>
      <c r="L127" s="7">
        <v>31.59</v>
      </c>
      <c r="M127" s="72">
        <f t="shared" si="10"/>
        <v>525.29747399999997</v>
      </c>
      <c r="N127" s="73">
        <f t="shared" si="11"/>
        <v>0.19808343979788073</v>
      </c>
    </row>
    <row r="128" spans="1:14" ht="27" customHeight="1">
      <c r="A128" s="8">
        <v>119</v>
      </c>
      <c r="B128" s="23" t="s">
        <v>116</v>
      </c>
      <c r="C128" s="24">
        <v>112.4</v>
      </c>
      <c r="D128" s="25"/>
      <c r="E128" s="44">
        <v>143.19999999999999</v>
      </c>
      <c r="F128" s="24">
        <v>0.6</v>
      </c>
      <c r="G128" s="26">
        <v>4.05</v>
      </c>
      <c r="H128" s="27">
        <f t="shared" si="8"/>
        <v>347.97599999999994</v>
      </c>
      <c r="I128" s="28">
        <f t="shared" si="9"/>
        <v>3.095871886120996</v>
      </c>
      <c r="J128" s="52">
        <v>0</v>
      </c>
      <c r="K128" s="59">
        <v>2.9000000000000001E-2</v>
      </c>
      <c r="L128" s="26">
        <v>31.59</v>
      </c>
      <c r="M128" s="29">
        <f t="shared" si="10"/>
        <v>0</v>
      </c>
      <c r="N128" s="30">
        <f t="shared" si="11"/>
        <v>0</v>
      </c>
    </row>
    <row r="129" spans="1:14" ht="27" customHeight="1">
      <c r="A129" s="8">
        <v>120</v>
      </c>
      <c r="B129" s="10" t="s">
        <v>117</v>
      </c>
      <c r="C129" s="14">
        <v>4101.05</v>
      </c>
      <c r="D129" s="18">
        <v>256.3</v>
      </c>
      <c r="E129" s="45">
        <v>1440.8</v>
      </c>
      <c r="F129" s="17">
        <v>1.3</v>
      </c>
      <c r="G129" s="74">
        <v>4.05</v>
      </c>
      <c r="H129" s="69">
        <f t="shared" si="8"/>
        <v>7585.8119999999999</v>
      </c>
      <c r="I129" s="70">
        <f t="shared" si="9"/>
        <v>1.7409232675823607</v>
      </c>
      <c r="J129" s="53">
        <v>430.1</v>
      </c>
      <c r="K129" s="71">
        <f>0.029*2</f>
        <v>5.8000000000000003E-2</v>
      </c>
      <c r="L129" s="7">
        <v>31.59</v>
      </c>
      <c r="M129" s="72">
        <f t="shared" si="10"/>
        <v>788.03782200000001</v>
      </c>
      <c r="N129" s="73">
        <f t="shared" si="11"/>
        <v>0.18085254156769595</v>
      </c>
    </row>
    <row r="130" spans="1:14" ht="27" customHeight="1">
      <c r="A130" s="8">
        <v>121</v>
      </c>
      <c r="B130" s="23" t="s">
        <v>118</v>
      </c>
      <c r="C130" s="24">
        <v>44.4</v>
      </c>
      <c r="D130" s="25"/>
      <c r="E130" s="44">
        <v>42.5</v>
      </c>
      <c r="F130" s="24">
        <v>0.6</v>
      </c>
      <c r="G130" s="26">
        <v>4.05</v>
      </c>
      <c r="H130" s="27">
        <f t="shared" si="8"/>
        <v>103.27499999999999</v>
      </c>
      <c r="I130" s="28">
        <f t="shared" si="9"/>
        <v>2.3260135135135136</v>
      </c>
      <c r="J130" s="52">
        <v>0</v>
      </c>
      <c r="K130" s="59">
        <v>2.9000000000000001E-2</v>
      </c>
      <c r="L130" s="26">
        <v>31.59</v>
      </c>
      <c r="M130" s="29">
        <f t="shared" si="10"/>
        <v>0</v>
      </c>
      <c r="N130" s="30">
        <f t="shared" si="11"/>
        <v>0</v>
      </c>
    </row>
    <row r="131" spans="1:14" ht="27" customHeight="1">
      <c r="A131" s="8">
        <v>122</v>
      </c>
      <c r="B131" s="10" t="s">
        <v>119</v>
      </c>
      <c r="C131" s="14">
        <v>126.2</v>
      </c>
      <c r="D131" s="18"/>
      <c r="E131" s="45">
        <v>147.6</v>
      </c>
      <c r="F131" s="17">
        <v>0.6</v>
      </c>
      <c r="G131" s="7">
        <v>4.05</v>
      </c>
      <c r="H131" s="69">
        <f t="shared" si="8"/>
        <v>358.66799999999995</v>
      </c>
      <c r="I131" s="70">
        <f t="shared" si="9"/>
        <v>2.8420602218700473</v>
      </c>
      <c r="J131" s="53">
        <v>0</v>
      </c>
      <c r="K131" s="71">
        <v>2.9000000000000001E-2</v>
      </c>
      <c r="L131" s="7">
        <v>31.59</v>
      </c>
      <c r="M131" s="72">
        <f t="shared" si="10"/>
        <v>0</v>
      </c>
      <c r="N131" s="73">
        <f t="shared" si="11"/>
        <v>0</v>
      </c>
    </row>
    <row r="132" spans="1:14" ht="27" customHeight="1">
      <c r="A132" s="8">
        <v>123</v>
      </c>
      <c r="B132" s="23" t="s">
        <v>120</v>
      </c>
      <c r="C132" s="24">
        <v>125.8</v>
      </c>
      <c r="D132" s="25"/>
      <c r="E132" s="44">
        <v>146.5</v>
      </c>
      <c r="F132" s="24">
        <v>0.6</v>
      </c>
      <c r="G132" s="26">
        <v>4.05</v>
      </c>
      <c r="H132" s="27">
        <f t="shared" si="8"/>
        <v>355.99499999999995</v>
      </c>
      <c r="I132" s="28">
        <f t="shared" si="9"/>
        <v>2.8298489666136724</v>
      </c>
      <c r="J132" s="52">
        <v>0</v>
      </c>
      <c r="K132" s="59">
        <v>2.9000000000000001E-2</v>
      </c>
      <c r="L132" s="26">
        <v>31.59</v>
      </c>
      <c r="M132" s="29">
        <f t="shared" si="10"/>
        <v>0</v>
      </c>
      <c r="N132" s="30">
        <f t="shared" si="11"/>
        <v>0</v>
      </c>
    </row>
    <row r="133" spans="1:14" ht="27" customHeight="1">
      <c r="A133" s="8">
        <v>124</v>
      </c>
      <c r="B133" s="10" t="s">
        <v>121</v>
      </c>
      <c r="C133" s="14">
        <v>128.80000000000001</v>
      </c>
      <c r="D133" s="18"/>
      <c r="E133" s="45">
        <v>144.4</v>
      </c>
      <c r="F133" s="17">
        <v>0.6</v>
      </c>
      <c r="G133" s="7">
        <v>4.05</v>
      </c>
      <c r="H133" s="69">
        <f t="shared" si="8"/>
        <v>350.892</v>
      </c>
      <c r="I133" s="70">
        <f t="shared" si="9"/>
        <v>2.7243167701863351</v>
      </c>
      <c r="J133" s="53">
        <v>0</v>
      </c>
      <c r="K133" s="71">
        <v>2.9000000000000001E-2</v>
      </c>
      <c r="L133" s="7">
        <v>31.59</v>
      </c>
      <c r="M133" s="72">
        <f t="shared" si="10"/>
        <v>0</v>
      </c>
      <c r="N133" s="73">
        <f t="shared" si="11"/>
        <v>0</v>
      </c>
    </row>
    <row r="134" spans="1:14" ht="27" customHeight="1">
      <c r="A134" s="8">
        <v>125</v>
      </c>
      <c r="B134" s="10" t="s">
        <v>122</v>
      </c>
      <c r="C134" s="14">
        <v>111.6</v>
      </c>
      <c r="D134" s="18"/>
      <c r="E134" s="45">
        <v>126</v>
      </c>
      <c r="F134" s="17">
        <v>0.6</v>
      </c>
      <c r="G134" s="7">
        <v>4.05</v>
      </c>
      <c r="H134" s="69">
        <f t="shared" si="8"/>
        <v>306.17999999999995</v>
      </c>
      <c r="I134" s="70">
        <f t="shared" si="9"/>
        <v>2.7435483870967738</v>
      </c>
      <c r="J134" s="53">
        <v>0</v>
      </c>
      <c r="K134" s="71">
        <v>2.9000000000000001E-2</v>
      </c>
      <c r="L134" s="7">
        <v>31.59</v>
      </c>
      <c r="M134" s="72">
        <f t="shared" si="10"/>
        <v>0</v>
      </c>
      <c r="N134" s="73">
        <f t="shared" si="11"/>
        <v>0</v>
      </c>
    </row>
    <row r="135" spans="1:14" ht="27" customHeight="1">
      <c r="A135" s="8">
        <v>126</v>
      </c>
      <c r="B135" s="23" t="s">
        <v>123</v>
      </c>
      <c r="C135" s="24">
        <v>169.6</v>
      </c>
      <c r="D135" s="25"/>
      <c r="E135" s="44">
        <v>165.4</v>
      </c>
      <c r="F135" s="24">
        <v>0.6</v>
      </c>
      <c r="G135" s="26">
        <v>4.05</v>
      </c>
      <c r="H135" s="27">
        <f t="shared" si="8"/>
        <v>401.92199999999997</v>
      </c>
      <c r="I135" s="28">
        <f t="shared" si="9"/>
        <v>2.3698231132075471</v>
      </c>
      <c r="J135" s="52">
        <v>22.7</v>
      </c>
      <c r="K135" s="59">
        <v>2.9000000000000001E-2</v>
      </c>
      <c r="L135" s="26">
        <v>31.59</v>
      </c>
      <c r="M135" s="29">
        <v>0</v>
      </c>
      <c r="N135" s="30">
        <f t="shared" si="11"/>
        <v>0</v>
      </c>
    </row>
    <row r="136" spans="1:14" ht="24.6" customHeight="1">
      <c r="A136" s="8">
        <v>127</v>
      </c>
      <c r="B136" s="11" t="s">
        <v>124</v>
      </c>
      <c r="C136" s="15">
        <v>287.3</v>
      </c>
      <c r="D136" s="16"/>
      <c r="E136" s="46">
        <v>22.4</v>
      </c>
      <c r="F136" s="15">
        <v>0.6</v>
      </c>
      <c r="G136" s="37">
        <v>4.05</v>
      </c>
      <c r="H136" s="38">
        <v>0</v>
      </c>
      <c r="I136" s="39">
        <f t="shared" si="9"/>
        <v>0</v>
      </c>
      <c r="J136" s="54">
        <v>22.4</v>
      </c>
      <c r="K136" s="60">
        <v>2.9000000000000001E-2</v>
      </c>
      <c r="L136" s="37">
        <v>31.59</v>
      </c>
      <c r="M136" s="40">
        <v>0</v>
      </c>
      <c r="N136" s="41">
        <f t="shared" si="11"/>
        <v>0</v>
      </c>
    </row>
    <row r="137" spans="1:14" ht="27" customHeight="1">
      <c r="A137" s="8">
        <v>128</v>
      </c>
      <c r="B137" s="10" t="s">
        <v>125</v>
      </c>
      <c r="C137" s="14">
        <v>3853.2</v>
      </c>
      <c r="D137" s="18"/>
      <c r="E137" s="45">
        <v>1426.8</v>
      </c>
      <c r="F137" s="17">
        <v>1.3</v>
      </c>
      <c r="G137" s="74">
        <v>4.05</v>
      </c>
      <c r="H137" s="69">
        <f t="shared" si="8"/>
        <v>7512.101999999999</v>
      </c>
      <c r="I137" s="70">
        <f t="shared" si="9"/>
        <v>1.9495748987854249</v>
      </c>
      <c r="J137" s="53">
        <v>443.1</v>
      </c>
      <c r="K137" s="71">
        <f t="shared" ref="K137:K138" si="18">0.029*2</f>
        <v>5.8000000000000003E-2</v>
      </c>
      <c r="L137" s="7">
        <v>31.59</v>
      </c>
      <c r="M137" s="72">
        <f t="shared" si="10"/>
        <v>811.85668200000009</v>
      </c>
      <c r="N137" s="73">
        <f t="shared" si="11"/>
        <v>0.21069674089068829</v>
      </c>
    </row>
    <row r="138" spans="1:14" ht="27" customHeight="1">
      <c r="A138" s="8">
        <v>129</v>
      </c>
      <c r="B138" s="10" t="s">
        <v>126</v>
      </c>
      <c r="C138" s="14">
        <v>670.18</v>
      </c>
      <c r="D138" s="18"/>
      <c r="E138" s="45">
        <v>721.24</v>
      </c>
      <c r="F138" s="17">
        <v>0.6</v>
      </c>
      <c r="G138" s="7">
        <v>4.05</v>
      </c>
      <c r="H138" s="69">
        <f t="shared" si="8"/>
        <v>1752.6131999999998</v>
      </c>
      <c r="I138" s="70">
        <f t="shared" si="9"/>
        <v>2.6151380226207883</v>
      </c>
      <c r="J138" s="53">
        <v>48</v>
      </c>
      <c r="K138" s="71">
        <f t="shared" si="18"/>
        <v>5.8000000000000003E-2</v>
      </c>
      <c r="L138" s="7">
        <v>31.59</v>
      </c>
      <c r="M138" s="72">
        <f t="shared" si="10"/>
        <v>87.946560000000005</v>
      </c>
      <c r="N138" s="73">
        <f t="shared" si="11"/>
        <v>0.13122826703273749</v>
      </c>
    </row>
    <row r="139" spans="1:14" ht="27" customHeight="1">
      <c r="A139" s="8">
        <v>130</v>
      </c>
      <c r="B139" s="23" t="s">
        <v>127</v>
      </c>
      <c r="C139" s="24">
        <v>361.2</v>
      </c>
      <c r="D139" s="25"/>
      <c r="E139" s="44">
        <v>396.21</v>
      </c>
      <c r="F139" s="24">
        <v>0.6</v>
      </c>
      <c r="G139" s="26">
        <v>4.05</v>
      </c>
      <c r="H139" s="27">
        <f t="shared" ref="H139:H198" si="19">E139*F139*G139</f>
        <v>962.79029999999989</v>
      </c>
      <c r="I139" s="28">
        <f t="shared" ref="I139:I198" si="20">H139/(C139+D139)</f>
        <v>2.6655323920265777</v>
      </c>
      <c r="J139" s="52">
        <v>20.21</v>
      </c>
      <c r="K139" s="59">
        <v>2.9000000000000001E-2</v>
      </c>
      <c r="L139" s="26">
        <v>31.59</v>
      </c>
      <c r="M139" s="29">
        <f t="shared" ref="M139:M198" si="21">J139*K139*L139</f>
        <v>18.514583099999999</v>
      </c>
      <c r="N139" s="30">
        <f t="shared" ref="N139:N198" si="22">M139/(C139+D139)</f>
        <v>5.1258535714285715E-2</v>
      </c>
    </row>
    <row r="140" spans="1:14" ht="27" customHeight="1">
      <c r="A140" s="8">
        <v>131</v>
      </c>
      <c r="B140" s="10" t="s">
        <v>128</v>
      </c>
      <c r="C140" s="14">
        <v>1298</v>
      </c>
      <c r="D140" s="18"/>
      <c r="E140" s="45">
        <v>1147.5999999999999</v>
      </c>
      <c r="F140" s="17">
        <v>0.6</v>
      </c>
      <c r="G140" s="7">
        <v>4.05</v>
      </c>
      <c r="H140" s="69">
        <f t="shared" si="19"/>
        <v>2788.6679999999997</v>
      </c>
      <c r="I140" s="70">
        <f t="shared" si="20"/>
        <v>2.1484345146379042</v>
      </c>
      <c r="J140" s="53">
        <v>133.80000000000001</v>
      </c>
      <c r="K140" s="71">
        <v>2.9000000000000001E-2</v>
      </c>
      <c r="L140" s="7">
        <v>31.59</v>
      </c>
      <c r="M140" s="72">
        <f t="shared" si="21"/>
        <v>122.575518</v>
      </c>
      <c r="N140" s="73">
        <f t="shared" si="22"/>
        <v>9.4434143297380591E-2</v>
      </c>
    </row>
    <row r="141" spans="1:14" ht="40.200000000000003" customHeight="1">
      <c r="A141" s="8">
        <v>132</v>
      </c>
      <c r="B141" s="10" t="s">
        <v>129</v>
      </c>
      <c r="C141" s="14">
        <v>455.4</v>
      </c>
      <c r="D141" s="18"/>
      <c r="E141" s="45">
        <v>371.4</v>
      </c>
      <c r="F141" s="17">
        <v>0.6</v>
      </c>
      <c r="G141" s="7">
        <v>4.05</v>
      </c>
      <c r="H141" s="69">
        <f t="shared" si="19"/>
        <v>902.50199999999984</v>
      </c>
      <c r="I141" s="70">
        <f t="shared" si="20"/>
        <v>1.9817786561264819</v>
      </c>
      <c r="J141" s="53">
        <v>47</v>
      </c>
      <c r="K141" s="71">
        <v>2.9000000000000001E-2</v>
      </c>
      <c r="L141" s="7">
        <v>31.59</v>
      </c>
      <c r="M141" s="72">
        <f t="shared" si="21"/>
        <v>43.057169999999999</v>
      </c>
      <c r="N141" s="73">
        <f t="shared" si="22"/>
        <v>9.4548023715415028E-2</v>
      </c>
    </row>
    <row r="142" spans="1:14" ht="40.950000000000003" customHeight="1">
      <c r="A142" s="8">
        <v>133</v>
      </c>
      <c r="B142" s="11" t="s">
        <v>130</v>
      </c>
      <c r="C142" s="15">
        <v>452.3</v>
      </c>
      <c r="D142" s="16"/>
      <c r="E142" s="46">
        <v>51</v>
      </c>
      <c r="F142" s="15">
        <v>0.6</v>
      </c>
      <c r="G142" s="37">
        <v>4.05</v>
      </c>
      <c r="H142" s="38">
        <v>0</v>
      </c>
      <c r="I142" s="39">
        <f t="shared" si="20"/>
        <v>0</v>
      </c>
      <c r="J142" s="54">
        <v>51</v>
      </c>
      <c r="K142" s="60">
        <v>2.9000000000000001E-2</v>
      </c>
      <c r="L142" s="37">
        <v>31.59</v>
      </c>
      <c r="M142" s="40">
        <v>0</v>
      </c>
      <c r="N142" s="41">
        <f t="shared" si="22"/>
        <v>0</v>
      </c>
    </row>
    <row r="143" spans="1:14" ht="25.95" customHeight="1">
      <c r="A143" s="8">
        <v>134</v>
      </c>
      <c r="B143" s="23" t="s">
        <v>131</v>
      </c>
      <c r="C143" s="24">
        <v>399.8</v>
      </c>
      <c r="D143" s="25"/>
      <c r="E143" s="44">
        <v>286.5</v>
      </c>
      <c r="F143" s="24">
        <v>0.6</v>
      </c>
      <c r="G143" s="26">
        <v>4.05</v>
      </c>
      <c r="H143" s="27">
        <f t="shared" si="19"/>
        <v>696.19499999999994</v>
      </c>
      <c r="I143" s="28">
        <f t="shared" si="20"/>
        <v>1.7413581790895445</v>
      </c>
      <c r="J143" s="52">
        <v>34.700000000000003</v>
      </c>
      <c r="K143" s="59">
        <v>2.9000000000000001E-2</v>
      </c>
      <c r="L143" s="26">
        <v>31.59</v>
      </c>
      <c r="M143" s="29">
        <f t="shared" si="21"/>
        <v>31.789017000000005</v>
      </c>
      <c r="N143" s="30">
        <f t="shared" si="22"/>
        <v>7.9512298649324673E-2</v>
      </c>
    </row>
    <row r="144" spans="1:14" ht="25.2" customHeight="1">
      <c r="A144" s="8">
        <v>135</v>
      </c>
      <c r="B144" s="23" t="s">
        <v>132</v>
      </c>
      <c r="C144" s="24">
        <v>356.1</v>
      </c>
      <c r="D144" s="25"/>
      <c r="E144" s="44">
        <v>286.7</v>
      </c>
      <c r="F144" s="24">
        <v>0.6</v>
      </c>
      <c r="G144" s="26">
        <v>4.05</v>
      </c>
      <c r="H144" s="27">
        <f t="shared" si="19"/>
        <v>696.68099999999993</v>
      </c>
      <c r="I144" s="28">
        <f t="shared" si="20"/>
        <v>1.9564195450716089</v>
      </c>
      <c r="J144" s="52">
        <v>35</v>
      </c>
      <c r="K144" s="59">
        <v>2.9000000000000001E-2</v>
      </c>
      <c r="L144" s="26">
        <v>31.59</v>
      </c>
      <c r="M144" s="29">
        <f t="shared" si="21"/>
        <v>32.063850000000002</v>
      </c>
      <c r="N144" s="30">
        <f t="shared" si="22"/>
        <v>9.0041701769165969E-2</v>
      </c>
    </row>
    <row r="145" spans="1:14" ht="27.6" customHeight="1">
      <c r="A145" s="8">
        <v>136</v>
      </c>
      <c r="B145" s="10" t="s">
        <v>133</v>
      </c>
      <c r="C145" s="14">
        <v>3537.1</v>
      </c>
      <c r="D145" s="18"/>
      <c r="E145" s="45">
        <v>1069.7</v>
      </c>
      <c r="F145" s="17">
        <v>0.6</v>
      </c>
      <c r="G145" s="7">
        <v>4.05</v>
      </c>
      <c r="H145" s="69">
        <f t="shared" si="19"/>
        <v>2599.3710000000001</v>
      </c>
      <c r="I145" s="70">
        <f t="shared" si="20"/>
        <v>0.73488761980153239</v>
      </c>
      <c r="J145" s="53">
        <v>347.8</v>
      </c>
      <c r="K145" s="71">
        <f t="shared" ref="K145:K151" si="23">0.029*2</f>
        <v>5.8000000000000003E-2</v>
      </c>
      <c r="L145" s="7">
        <v>31.59</v>
      </c>
      <c r="M145" s="72">
        <f t="shared" si="21"/>
        <v>637.24611600000014</v>
      </c>
      <c r="N145" s="73">
        <f t="shared" si="22"/>
        <v>0.18016061632410738</v>
      </c>
    </row>
    <row r="146" spans="1:14" ht="33.6" customHeight="1">
      <c r="A146" s="8">
        <v>137</v>
      </c>
      <c r="B146" s="10" t="s">
        <v>134</v>
      </c>
      <c r="C146" s="14">
        <v>3144.36</v>
      </c>
      <c r="D146" s="18"/>
      <c r="E146" s="45">
        <v>2456.3000000000002</v>
      </c>
      <c r="F146" s="17">
        <v>0.6</v>
      </c>
      <c r="G146" s="7">
        <v>4.05</v>
      </c>
      <c r="H146" s="69">
        <f t="shared" si="19"/>
        <v>5968.8089999999993</v>
      </c>
      <c r="I146" s="70">
        <f t="shared" si="20"/>
        <v>1.8982587871617751</v>
      </c>
      <c r="J146" s="53">
        <v>813.3</v>
      </c>
      <c r="K146" s="71">
        <f t="shared" si="23"/>
        <v>5.8000000000000003E-2</v>
      </c>
      <c r="L146" s="7">
        <v>31.59</v>
      </c>
      <c r="M146" s="72">
        <f t="shared" si="21"/>
        <v>1490.144526</v>
      </c>
      <c r="N146" s="73">
        <f t="shared" si="22"/>
        <v>0.47391027935732549</v>
      </c>
    </row>
    <row r="147" spans="1:14" ht="32.4" customHeight="1">
      <c r="A147" s="8">
        <v>138</v>
      </c>
      <c r="B147" s="10" t="s">
        <v>135</v>
      </c>
      <c r="C147" s="14">
        <v>3525.7</v>
      </c>
      <c r="D147" s="18"/>
      <c r="E147" s="45">
        <v>1134.8</v>
      </c>
      <c r="F147" s="17">
        <v>0.6</v>
      </c>
      <c r="G147" s="7">
        <v>4.05</v>
      </c>
      <c r="H147" s="69">
        <f t="shared" si="19"/>
        <v>2757.5639999999999</v>
      </c>
      <c r="I147" s="70">
        <f t="shared" si="20"/>
        <v>0.78213234251354335</v>
      </c>
      <c r="J147" s="53">
        <v>340.3</v>
      </c>
      <c r="K147" s="71">
        <f t="shared" si="23"/>
        <v>5.8000000000000003E-2</v>
      </c>
      <c r="L147" s="7">
        <v>31.59</v>
      </c>
      <c r="M147" s="72">
        <f t="shared" si="21"/>
        <v>623.50446599999998</v>
      </c>
      <c r="N147" s="73">
        <f t="shared" si="22"/>
        <v>0.17684558130300365</v>
      </c>
    </row>
    <row r="148" spans="1:14" ht="33" customHeight="1">
      <c r="A148" s="8">
        <v>139</v>
      </c>
      <c r="B148" s="10" t="s">
        <v>136</v>
      </c>
      <c r="C148" s="14">
        <v>1995.04</v>
      </c>
      <c r="D148" s="18">
        <v>202.1</v>
      </c>
      <c r="E148" s="45">
        <v>805.5</v>
      </c>
      <c r="F148" s="17">
        <v>0.6</v>
      </c>
      <c r="G148" s="7">
        <v>4.05</v>
      </c>
      <c r="H148" s="69">
        <f t="shared" si="19"/>
        <v>1957.3649999999998</v>
      </c>
      <c r="I148" s="70">
        <f t="shared" si="20"/>
        <v>0.89086949397853565</v>
      </c>
      <c r="J148" s="53">
        <v>315.60000000000002</v>
      </c>
      <c r="K148" s="71">
        <f t="shared" si="23"/>
        <v>5.8000000000000003E-2</v>
      </c>
      <c r="L148" s="7">
        <v>31.59</v>
      </c>
      <c r="M148" s="72">
        <f t="shared" si="21"/>
        <v>578.24863200000016</v>
      </c>
      <c r="N148" s="73">
        <f t="shared" si="22"/>
        <v>0.2631824244244792</v>
      </c>
    </row>
    <row r="149" spans="1:14" ht="32.4" customHeight="1">
      <c r="A149" s="8">
        <v>140</v>
      </c>
      <c r="B149" s="10" t="s">
        <v>137</v>
      </c>
      <c r="C149" s="14">
        <v>3554</v>
      </c>
      <c r="D149" s="18"/>
      <c r="E149" s="45">
        <v>1166.0999999999999</v>
      </c>
      <c r="F149" s="17">
        <v>0.6</v>
      </c>
      <c r="G149" s="7">
        <v>4.05</v>
      </c>
      <c r="H149" s="69">
        <f t="shared" si="19"/>
        <v>2833.6229999999996</v>
      </c>
      <c r="I149" s="70">
        <f t="shared" si="20"/>
        <v>0.79730528981429361</v>
      </c>
      <c r="J149" s="53">
        <v>351.3</v>
      </c>
      <c r="K149" s="71">
        <f t="shared" si="23"/>
        <v>5.8000000000000003E-2</v>
      </c>
      <c r="L149" s="7">
        <v>31.59</v>
      </c>
      <c r="M149" s="72">
        <f t="shared" si="21"/>
        <v>643.65888600000005</v>
      </c>
      <c r="N149" s="73">
        <f t="shared" si="22"/>
        <v>0.18110829656724819</v>
      </c>
    </row>
    <row r="150" spans="1:14" ht="30.6" customHeight="1">
      <c r="A150" s="8">
        <v>141</v>
      </c>
      <c r="B150" s="10" t="s">
        <v>138</v>
      </c>
      <c r="C150" s="14">
        <v>2668.6</v>
      </c>
      <c r="D150" s="18"/>
      <c r="E150" s="45">
        <v>820.2</v>
      </c>
      <c r="F150" s="17">
        <v>0.6</v>
      </c>
      <c r="G150" s="7">
        <v>4.05</v>
      </c>
      <c r="H150" s="69">
        <f t="shared" si="19"/>
        <v>1993.086</v>
      </c>
      <c r="I150" s="70">
        <f t="shared" si="20"/>
        <v>0.74686577231507156</v>
      </c>
      <c r="J150" s="53">
        <v>230.4</v>
      </c>
      <c r="K150" s="71">
        <f t="shared" si="23"/>
        <v>5.8000000000000003E-2</v>
      </c>
      <c r="L150" s="7">
        <v>31.59</v>
      </c>
      <c r="M150" s="72">
        <f t="shared" si="21"/>
        <v>422.14348800000005</v>
      </c>
      <c r="N150" s="73">
        <f t="shared" si="22"/>
        <v>0.15818912088735668</v>
      </c>
    </row>
    <row r="151" spans="1:14" ht="40.200000000000003" customHeight="1">
      <c r="A151" s="8">
        <v>142</v>
      </c>
      <c r="B151" s="10" t="s">
        <v>139</v>
      </c>
      <c r="C151" s="14">
        <v>3985.9</v>
      </c>
      <c r="D151" s="18"/>
      <c r="E151" s="45">
        <v>1311.6</v>
      </c>
      <c r="F151" s="17">
        <v>0.6</v>
      </c>
      <c r="G151" s="7">
        <v>4.05</v>
      </c>
      <c r="H151" s="69">
        <f t="shared" si="19"/>
        <v>3187.1879999999996</v>
      </c>
      <c r="I151" s="70">
        <f t="shared" si="20"/>
        <v>0.79961564514915062</v>
      </c>
      <c r="J151" s="53">
        <v>428.4</v>
      </c>
      <c r="K151" s="71">
        <f t="shared" si="23"/>
        <v>5.8000000000000003E-2</v>
      </c>
      <c r="L151" s="7">
        <v>31.59</v>
      </c>
      <c r="M151" s="72">
        <f t="shared" si="21"/>
        <v>784.92304799999999</v>
      </c>
      <c r="N151" s="73">
        <f t="shared" si="22"/>
        <v>0.19692492235128828</v>
      </c>
    </row>
    <row r="152" spans="1:14" ht="35.4" customHeight="1">
      <c r="A152" s="8">
        <v>143</v>
      </c>
      <c r="B152" s="10" t="s">
        <v>140</v>
      </c>
      <c r="C152" s="14">
        <v>626.6</v>
      </c>
      <c r="D152" s="18"/>
      <c r="E152" s="45">
        <v>513</v>
      </c>
      <c r="F152" s="17">
        <v>0.6</v>
      </c>
      <c r="G152" s="7">
        <v>4.05</v>
      </c>
      <c r="H152" s="69">
        <f t="shared" si="19"/>
        <v>1246.5899999999999</v>
      </c>
      <c r="I152" s="70">
        <f t="shared" si="20"/>
        <v>1.989451005426109</v>
      </c>
      <c r="J152" s="53">
        <v>67.5</v>
      </c>
      <c r="K152" s="71">
        <v>2.9000000000000001E-2</v>
      </c>
      <c r="L152" s="7">
        <v>31.59</v>
      </c>
      <c r="M152" s="72">
        <f t="shared" si="21"/>
        <v>61.837425000000003</v>
      </c>
      <c r="N152" s="73">
        <f t="shared" si="22"/>
        <v>9.8687240663900416E-2</v>
      </c>
    </row>
    <row r="153" spans="1:14" ht="35.4" customHeight="1">
      <c r="A153" s="8">
        <v>144</v>
      </c>
      <c r="B153" s="10" t="s">
        <v>141</v>
      </c>
      <c r="C153" s="14">
        <v>448.7</v>
      </c>
      <c r="D153" s="18"/>
      <c r="E153" s="45">
        <v>387.9</v>
      </c>
      <c r="F153" s="17">
        <v>0.6</v>
      </c>
      <c r="G153" s="7">
        <v>4.05</v>
      </c>
      <c r="H153" s="69">
        <f t="shared" si="19"/>
        <v>942.59699999999987</v>
      </c>
      <c r="I153" s="70">
        <f t="shared" si="20"/>
        <v>2.100728772008023</v>
      </c>
      <c r="J153" s="53">
        <v>58.4</v>
      </c>
      <c r="K153" s="71">
        <v>2.9000000000000001E-2</v>
      </c>
      <c r="L153" s="7">
        <v>31.59</v>
      </c>
      <c r="M153" s="72">
        <f t="shared" si="21"/>
        <v>53.500824000000001</v>
      </c>
      <c r="N153" s="73">
        <f t="shared" si="22"/>
        <v>0.11923517717851571</v>
      </c>
    </row>
    <row r="154" spans="1:14" ht="29.4" customHeight="1">
      <c r="A154" s="8">
        <v>145</v>
      </c>
      <c r="B154" s="23" t="s">
        <v>196</v>
      </c>
      <c r="C154" s="24">
        <v>98.6</v>
      </c>
      <c r="D154" s="25"/>
      <c r="E154" s="44">
        <v>97.7</v>
      </c>
      <c r="F154" s="24">
        <v>0.6</v>
      </c>
      <c r="G154" s="26">
        <v>4.05</v>
      </c>
      <c r="H154" s="27">
        <f t="shared" si="19"/>
        <v>237.41099999999997</v>
      </c>
      <c r="I154" s="28">
        <f t="shared" si="20"/>
        <v>2.4078194726166329</v>
      </c>
      <c r="J154" s="52">
        <v>0</v>
      </c>
      <c r="K154" s="59">
        <f>0.029*2</f>
        <v>5.8000000000000003E-2</v>
      </c>
      <c r="L154" s="26">
        <v>31.59</v>
      </c>
      <c r="M154" s="29">
        <f t="shared" si="21"/>
        <v>0</v>
      </c>
      <c r="N154" s="30">
        <f t="shared" si="22"/>
        <v>0</v>
      </c>
    </row>
    <row r="155" spans="1:14" ht="24.6" customHeight="1">
      <c r="A155" s="8">
        <v>146</v>
      </c>
      <c r="B155" s="11" t="s">
        <v>142</v>
      </c>
      <c r="C155" s="15">
        <v>348.1</v>
      </c>
      <c r="D155" s="16"/>
      <c r="E155" s="46">
        <v>0</v>
      </c>
      <c r="F155" s="15">
        <v>0.6</v>
      </c>
      <c r="G155" s="37">
        <v>4.05</v>
      </c>
      <c r="H155" s="38">
        <f t="shared" si="19"/>
        <v>0</v>
      </c>
      <c r="I155" s="39">
        <f t="shared" si="20"/>
        <v>0</v>
      </c>
      <c r="J155" s="54">
        <v>0</v>
      </c>
      <c r="K155" s="60">
        <v>2.9000000000000001E-2</v>
      </c>
      <c r="L155" s="37">
        <v>31.59</v>
      </c>
      <c r="M155" s="40">
        <f t="shared" si="21"/>
        <v>0</v>
      </c>
      <c r="N155" s="41">
        <f t="shared" si="22"/>
        <v>0</v>
      </c>
    </row>
    <row r="156" spans="1:14" ht="27" customHeight="1">
      <c r="A156" s="8">
        <v>147</v>
      </c>
      <c r="B156" s="23" t="s">
        <v>143</v>
      </c>
      <c r="C156" s="24">
        <v>39.1</v>
      </c>
      <c r="D156" s="25"/>
      <c r="E156" s="44">
        <v>60.7</v>
      </c>
      <c r="F156" s="24">
        <v>0.6</v>
      </c>
      <c r="G156" s="26">
        <v>4.05</v>
      </c>
      <c r="H156" s="27">
        <f t="shared" si="19"/>
        <v>147.501</v>
      </c>
      <c r="I156" s="28">
        <f t="shared" si="20"/>
        <v>3.7724040920716111</v>
      </c>
      <c r="J156" s="52">
        <v>0</v>
      </c>
      <c r="K156" s="59">
        <v>2.9000000000000001E-2</v>
      </c>
      <c r="L156" s="26">
        <v>31.59</v>
      </c>
      <c r="M156" s="29">
        <f t="shared" si="21"/>
        <v>0</v>
      </c>
      <c r="N156" s="30">
        <f t="shared" si="22"/>
        <v>0</v>
      </c>
    </row>
    <row r="157" spans="1:14" ht="28.2" customHeight="1">
      <c r="A157" s="8">
        <v>148</v>
      </c>
      <c r="B157" s="23" t="s">
        <v>144</v>
      </c>
      <c r="C157" s="24">
        <v>334.6</v>
      </c>
      <c r="D157" s="25"/>
      <c r="E157" s="44">
        <v>261</v>
      </c>
      <c r="F157" s="24">
        <v>0.6</v>
      </c>
      <c r="G157" s="26">
        <v>4.05</v>
      </c>
      <c r="H157" s="27">
        <f t="shared" si="19"/>
        <v>634.2299999999999</v>
      </c>
      <c r="I157" s="28">
        <f t="shared" si="20"/>
        <v>1.8954871488344287</v>
      </c>
      <c r="J157" s="52">
        <v>25.8</v>
      </c>
      <c r="K157" s="59">
        <v>2.9000000000000001E-2</v>
      </c>
      <c r="L157" s="26">
        <v>31.59</v>
      </c>
      <c r="M157" s="29">
        <v>0</v>
      </c>
      <c r="N157" s="30">
        <f t="shared" si="22"/>
        <v>0</v>
      </c>
    </row>
    <row r="158" spans="1:14" ht="27" customHeight="1">
      <c r="A158" s="8">
        <v>149</v>
      </c>
      <c r="B158" s="23" t="s">
        <v>197</v>
      </c>
      <c r="C158" s="24">
        <v>415</v>
      </c>
      <c r="D158" s="25"/>
      <c r="E158" s="44">
        <v>297.3</v>
      </c>
      <c r="F158" s="24">
        <v>0.6</v>
      </c>
      <c r="G158" s="26">
        <v>4.05</v>
      </c>
      <c r="H158" s="27">
        <f t="shared" si="19"/>
        <v>722.43899999999996</v>
      </c>
      <c r="I158" s="28">
        <f t="shared" si="20"/>
        <v>1.7408168674698794</v>
      </c>
      <c r="J158" s="52">
        <v>35.4</v>
      </c>
      <c r="K158" s="59">
        <f t="shared" ref="K158:K161" si="24">0.029*2</f>
        <v>5.8000000000000003E-2</v>
      </c>
      <c r="L158" s="26">
        <v>31.59</v>
      </c>
      <c r="M158" s="29">
        <f t="shared" si="21"/>
        <v>64.860587999999993</v>
      </c>
      <c r="N158" s="30">
        <f t="shared" si="22"/>
        <v>0.15629057349397588</v>
      </c>
    </row>
    <row r="159" spans="1:14" ht="27" customHeight="1">
      <c r="A159" s="8">
        <v>150</v>
      </c>
      <c r="B159" s="10" t="s">
        <v>145</v>
      </c>
      <c r="C159" s="14">
        <v>4371.6000000000004</v>
      </c>
      <c r="D159" s="18"/>
      <c r="E159" s="45">
        <v>2470.1</v>
      </c>
      <c r="F159" s="17">
        <v>0.6</v>
      </c>
      <c r="G159" s="7">
        <v>4.05</v>
      </c>
      <c r="H159" s="69">
        <f t="shared" si="19"/>
        <v>6002.3429999999998</v>
      </c>
      <c r="I159" s="70">
        <f t="shared" si="20"/>
        <v>1.3730311556409551</v>
      </c>
      <c r="J159" s="53">
        <v>486.1</v>
      </c>
      <c r="K159" s="71">
        <f t="shared" si="24"/>
        <v>5.8000000000000003E-2</v>
      </c>
      <c r="L159" s="7">
        <v>31.59</v>
      </c>
      <c r="M159" s="72">
        <f t="shared" si="21"/>
        <v>890.64214200000015</v>
      </c>
      <c r="N159" s="73">
        <f t="shared" si="22"/>
        <v>0.20373367691463082</v>
      </c>
    </row>
    <row r="160" spans="1:14" ht="27" customHeight="1">
      <c r="A160" s="8">
        <v>151</v>
      </c>
      <c r="B160" s="10" t="s">
        <v>146</v>
      </c>
      <c r="C160" s="14">
        <v>4574.5</v>
      </c>
      <c r="D160" s="18"/>
      <c r="E160" s="45">
        <v>2550.9</v>
      </c>
      <c r="F160" s="17">
        <v>0.6</v>
      </c>
      <c r="G160" s="7">
        <v>4.05</v>
      </c>
      <c r="H160" s="69">
        <f t="shared" si="19"/>
        <v>6198.6869999999999</v>
      </c>
      <c r="I160" s="70">
        <f t="shared" si="20"/>
        <v>1.3550523554486829</v>
      </c>
      <c r="J160" s="53">
        <v>497.5</v>
      </c>
      <c r="K160" s="71">
        <f t="shared" si="24"/>
        <v>5.8000000000000003E-2</v>
      </c>
      <c r="L160" s="7">
        <v>31.59</v>
      </c>
      <c r="M160" s="72">
        <f t="shared" si="21"/>
        <v>911.52945</v>
      </c>
      <c r="N160" s="73">
        <f t="shared" si="22"/>
        <v>0.19926318723357744</v>
      </c>
    </row>
    <row r="161" spans="1:14" ht="27" customHeight="1">
      <c r="A161" s="8">
        <v>152</v>
      </c>
      <c r="B161" s="10" t="s">
        <v>147</v>
      </c>
      <c r="C161" s="14">
        <v>3224.3</v>
      </c>
      <c r="D161" s="18"/>
      <c r="E161" s="45">
        <v>1237.2</v>
      </c>
      <c r="F161" s="17">
        <v>0.6</v>
      </c>
      <c r="G161" s="7">
        <v>4.05</v>
      </c>
      <c r="H161" s="69">
        <f t="shared" si="19"/>
        <v>3006.3960000000002</v>
      </c>
      <c r="I161" s="70">
        <f t="shared" si="20"/>
        <v>0.93241819929907266</v>
      </c>
      <c r="J161" s="53">
        <v>454.3</v>
      </c>
      <c r="K161" s="71">
        <f t="shared" si="24"/>
        <v>5.8000000000000003E-2</v>
      </c>
      <c r="L161" s="7">
        <v>31.59</v>
      </c>
      <c r="M161" s="72">
        <f t="shared" si="21"/>
        <v>832.37754600000005</v>
      </c>
      <c r="N161" s="73">
        <f t="shared" si="22"/>
        <v>0.25815759885866701</v>
      </c>
    </row>
    <row r="162" spans="1:14" ht="27" customHeight="1">
      <c r="A162" s="8">
        <v>153</v>
      </c>
      <c r="B162" s="12" t="s">
        <v>148</v>
      </c>
      <c r="C162" s="17">
        <v>3137.9</v>
      </c>
      <c r="D162" s="18">
        <v>71.099999999999994</v>
      </c>
      <c r="E162" s="44">
        <v>1556.8</v>
      </c>
      <c r="F162" s="17">
        <v>0.6</v>
      </c>
      <c r="G162" s="7">
        <v>4.05</v>
      </c>
      <c r="H162" s="69">
        <f t="shared" si="19"/>
        <v>3783.0239999999994</v>
      </c>
      <c r="I162" s="70">
        <f t="shared" si="20"/>
        <v>1.1788794016827671</v>
      </c>
      <c r="J162" s="53">
        <v>296.60000000000002</v>
      </c>
      <c r="K162" s="71">
        <v>2.9000000000000001E-2</v>
      </c>
      <c r="L162" s="7">
        <v>31.59</v>
      </c>
      <c r="M162" s="72">
        <f t="shared" si="21"/>
        <v>271.71822600000007</v>
      </c>
      <c r="N162" s="73">
        <f t="shared" si="22"/>
        <v>8.4673800560922427E-2</v>
      </c>
    </row>
    <row r="163" spans="1:14" ht="27" customHeight="1">
      <c r="A163" s="8">
        <v>154</v>
      </c>
      <c r="B163" s="10" t="s">
        <v>149</v>
      </c>
      <c r="C163" s="14">
        <v>2545.4</v>
      </c>
      <c r="D163" s="18">
        <v>606.29999999999995</v>
      </c>
      <c r="E163" s="45">
        <v>1604.2</v>
      </c>
      <c r="F163" s="17">
        <v>0.6</v>
      </c>
      <c r="G163" s="7">
        <v>4.05</v>
      </c>
      <c r="H163" s="69">
        <f t="shared" si="19"/>
        <v>3898.2059999999997</v>
      </c>
      <c r="I163" s="70">
        <f t="shared" si="20"/>
        <v>1.2368582035092173</v>
      </c>
      <c r="J163" s="53">
        <v>243.4</v>
      </c>
      <c r="K163" s="71">
        <v>2.9000000000000001E-2</v>
      </c>
      <c r="L163" s="7">
        <v>31.59</v>
      </c>
      <c r="M163" s="72">
        <f t="shared" si="21"/>
        <v>222.98117400000001</v>
      </c>
      <c r="N163" s="73">
        <f t="shared" si="22"/>
        <v>7.0749492020179591E-2</v>
      </c>
    </row>
    <row r="164" spans="1:14" ht="27" customHeight="1">
      <c r="A164" s="8">
        <v>155</v>
      </c>
      <c r="B164" s="23" t="s">
        <v>150</v>
      </c>
      <c r="C164" s="24">
        <v>270.2</v>
      </c>
      <c r="D164" s="25"/>
      <c r="E164" s="44">
        <v>202</v>
      </c>
      <c r="F164" s="24">
        <v>0.6</v>
      </c>
      <c r="G164" s="26">
        <v>4.05</v>
      </c>
      <c r="H164" s="27">
        <f t="shared" si="19"/>
        <v>490.85999999999996</v>
      </c>
      <c r="I164" s="28">
        <f t="shared" si="20"/>
        <v>1.8166543301258327</v>
      </c>
      <c r="J164" s="52">
        <v>25.6</v>
      </c>
      <c r="K164" s="59">
        <v>2.9000000000000001E-2</v>
      </c>
      <c r="L164" s="26">
        <v>31.59</v>
      </c>
      <c r="M164" s="29">
        <f t="shared" si="21"/>
        <v>23.452416000000003</v>
      </c>
      <c r="N164" s="30">
        <f t="shared" si="22"/>
        <v>8.6796506291635836E-2</v>
      </c>
    </row>
    <row r="165" spans="1:14" ht="36" customHeight="1">
      <c r="A165" s="8">
        <v>156</v>
      </c>
      <c r="B165" s="11" t="s">
        <v>151</v>
      </c>
      <c r="C165" s="15">
        <v>226.6</v>
      </c>
      <c r="D165" s="16"/>
      <c r="E165" s="46">
        <v>0</v>
      </c>
      <c r="F165" s="15">
        <v>0.6</v>
      </c>
      <c r="G165" s="37">
        <v>4.05</v>
      </c>
      <c r="H165" s="38">
        <f t="shared" si="19"/>
        <v>0</v>
      </c>
      <c r="I165" s="39">
        <f t="shared" si="20"/>
        <v>0</v>
      </c>
      <c r="J165" s="54">
        <v>0</v>
      </c>
      <c r="K165" s="60">
        <v>2.9000000000000001E-2</v>
      </c>
      <c r="L165" s="37">
        <v>31.59</v>
      </c>
      <c r="M165" s="40">
        <f t="shared" si="21"/>
        <v>0</v>
      </c>
      <c r="N165" s="41">
        <f t="shared" si="22"/>
        <v>0</v>
      </c>
    </row>
    <row r="166" spans="1:14" ht="38.4" customHeight="1">
      <c r="A166" s="8">
        <v>157</v>
      </c>
      <c r="B166" s="11" t="s">
        <v>152</v>
      </c>
      <c r="C166" s="15">
        <v>263.5</v>
      </c>
      <c r="D166" s="16"/>
      <c r="E166" s="46">
        <v>0</v>
      </c>
      <c r="F166" s="15">
        <v>0.6</v>
      </c>
      <c r="G166" s="37">
        <v>4.05</v>
      </c>
      <c r="H166" s="38">
        <f t="shared" si="19"/>
        <v>0</v>
      </c>
      <c r="I166" s="39">
        <f t="shared" si="20"/>
        <v>0</v>
      </c>
      <c r="J166" s="54">
        <v>0</v>
      </c>
      <c r="K166" s="60">
        <v>2.9000000000000001E-2</v>
      </c>
      <c r="L166" s="37">
        <v>31.59</v>
      </c>
      <c r="M166" s="40">
        <f t="shared" si="21"/>
        <v>0</v>
      </c>
      <c r="N166" s="41">
        <f t="shared" si="22"/>
        <v>0</v>
      </c>
    </row>
    <row r="167" spans="1:14" ht="36" customHeight="1">
      <c r="A167" s="8">
        <v>158</v>
      </c>
      <c r="B167" s="11" t="s">
        <v>153</v>
      </c>
      <c r="C167" s="15">
        <v>144.9</v>
      </c>
      <c r="D167" s="16"/>
      <c r="E167" s="46">
        <v>0</v>
      </c>
      <c r="F167" s="15">
        <v>0.6</v>
      </c>
      <c r="G167" s="37">
        <v>4.05</v>
      </c>
      <c r="H167" s="38">
        <f t="shared" si="19"/>
        <v>0</v>
      </c>
      <c r="I167" s="39">
        <f t="shared" si="20"/>
        <v>0</v>
      </c>
      <c r="J167" s="54">
        <v>0</v>
      </c>
      <c r="K167" s="60">
        <v>2.9000000000000001E-2</v>
      </c>
      <c r="L167" s="37">
        <v>31.59</v>
      </c>
      <c r="M167" s="40">
        <f t="shared" si="21"/>
        <v>0</v>
      </c>
      <c r="N167" s="41">
        <f t="shared" si="22"/>
        <v>0</v>
      </c>
    </row>
    <row r="168" spans="1:14" ht="27" customHeight="1">
      <c r="A168" s="8">
        <v>159</v>
      </c>
      <c r="B168" s="23" t="s">
        <v>154</v>
      </c>
      <c r="C168" s="24">
        <v>788.7</v>
      </c>
      <c r="D168" s="25"/>
      <c r="E168" s="44">
        <v>621.79999999999995</v>
      </c>
      <c r="F168" s="24">
        <v>0.6</v>
      </c>
      <c r="G168" s="26">
        <v>4.05</v>
      </c>
      <c r="H168" s="27">
        <f t="shared" si="19"/>
        <v>1510.9739999999999</v>
      </c>
      <c r="I168" s="28">
        <f t="shared" si="20"/>
        <v>1.9157778623050588</v>
      </c>
      <c r="J168" s="52">
        <v>53.7</v>
      </c>
      <c r="K168" s="59">
        <v>2.9000000000000001E-2</v>
      </c>
      <c r="L168" s="26">
        <v>31.59</v>
      </c>
      <c r="M168" s="29">
        <f t="shared" si="21"/>
        <v>49.195107000000007</v>
      </c>
      <c r="N168" s="30">
        <f t="shared" si="22"/>
        <v>6.2374929631038425E-2</v>
      </c>
    </row>
    <row r="169" spans="1:14" ht="27" customHeight="1">
      <c r="A169" s="8">
        <v>160</v>
      </c>
      <c r="B169" s="23" t="s">
        <v>155</v>
      </c>
      <c r="C169" s="24">
        <v>354.4</v>
      </c>
      <c r="D169" s="25"/>
      <c r="E169" s="44">
        <v>338.8</v>
      </c>
      <c r="F169" s="24">
        <v>0.6</v>
      </c>
      <c r="G169" s="26">
        <v>4.05</v>
      </c>
      <c r="H169" s="27">
        <f t="shared" si="19"/>
        <v>823.28399999999999</v>
      </c>
      <c r="I169" s="28">
        <f t="shared" si="20"/>
        <v>2.32303611738149</v>
      </c>
      <c r="J169" s="52">
        <v>53.7</v>
      </c>
      <c r="K169" s="59">
        <v>2.9000000000000001E-2</v>
      </c>
      <c r="L169" s="26">
        <v>31.59</v>
      </c>
      <c r="M169" s="29">
        <f t="shared" si="21"/>
        <v>49.195107000000007</v>
      </c>
      <c r="N169" s="30">
        <f t="shared" si="22"/>
        <v>0.13881237866817159</v>
      </c>
    </row>
    <row r="170" spans="1:14" ht="27" customHeight="1">
      <c r="A170" s="8">
        <v>161</v>
      </c>
      <c r="B170" s="23" t="s">
        <v>198</v>
      </c>
      <c r="C170" s="24">
        <v>128</v>
      </c>
      <c r="D170" s="25"/>
      <c r="E170" s="44">
        <v>101.3</v>
      </c>
      <c r="F170" s="24">
        <v>0.6</v>
      </c>
      <c r="G170" s="26">
        <v>4.05</v>
      </c>
      <c r="H170" s="27">
        <f t="shared" si="19"/>
        <v>246.15899999999996</v>
      </c>
      <c r="I170" s="28">
        <f t="shared" si="20"/>
        <v>1.9231171874999997</v>
      </c>
      <c r="J170" s="52">
        <v>0</v>
      </c>
      <c r="K170" s="59">
        <f>0.029*2</f>
        <v>5.8000000000000003E-2</v>
      </c>
      <c r="L170" s="26">
        <v>31.59</v>
      </c>
      <c r="M170" s="29">
        <f t="shared" si="21"/>
        <v>0</v>
      </c>
      <c r="N170" s="30">
        <f t="shared" si="22"/>
        <v>0</v>
      </c>
    </row>
    <row r="171" spans="1:14" ht="27" customHeight="1">
      <c r="A171" s="8">
        <v>162</v>
      </c>
      <c r="B171" s="23" t="s">
        <v>156</v>
      </c>
      <c r="C171" s="24">
        <v>113.2</v>
      </c>
      <c r="D171" s="25"/>
      <c r="E171" s="44">
        <v>140.6</v>
      </c>
      <c r="F171" s="24">
        <v>0.6</v>
      </c>
      <c r="G171" s="26">
        <v>4.05</v>
      </c>
      <c r="H171" s="27">
        <f t="shared" si="19"/>
        <v>341.65799999999996</v>
      </c>
      <c r="I171" s="28">
        <f t="shared" si="20"/>
        <v>3.0181802120141339</v>
      </c>
      <c r="J171" s="52">
        <v>0</v>
      </c>
      <c r="K171" s="59">
        <v>2.9000000000000001E-2</v>
      </c>
      <c r="L171" s="26">
        <v>31.59</v>
      </c>
      <c r="M171" s="29">
        <f t="shared" si="21"/>
        <v>0</v>
      </c>
      <c r="N171" s="30">
        <f t="shared" si="22"/>
        <v>0</v>
      </c>
    </row>
    <row r="172" spans="1:14" ht="27" customHeight="1">
      <c r="A172" s="8">
        <v>163</v>
      </c>
      <c r="B172" s="23" t="s">
        <v>199</v>
      </c>
      <c r="C172" s="24">
        <v>143</v>
      </c>
      <c r="D172" s="25"/>
      <c r="E172" s="44">
        <v>185.6</v>
      </c>
      <c r="F172" s="24">
        <v>0.6</v>
      </c>
      <c r="G172" s="26">
        <v>4.05</v>
      </c>
      <c r="H172" s="27">
        <f t="shared" si="19"/>
        <v>451.00799999999998</v>
      </c>
      <c r="I172" s="28">
        <f t="shared" si="20"/>
        <v>3.153902097902098</v>
      </c>
      <c r="J172" s="52">
        <v>0</v>
      </c>
      <c r="K172" s="59">
        <f t="shared" ref="K172:K173" si="25">0.029*2</f>
        <v>5.8000000000000003E-2</v>
      </c>
      <c r="L172" s="26">
        <v>31.59</v>
      </c>
      <c r="M172" s="29">
        <f t="shared" si="21"/>
        <v>0</v>
      </c>
      <c r="N172" s="30">
        <f t="shared" si="22"/>
        <v>0</v>
      </c>
    </row>
    <row r="173" spans="1:14" ht="27" customHeight="1">
      <c r="A173" s="8">
        <v>164</v>
      </c>
      <c r="B173" s="10" t="s">
        <v>157</v>
      </c>
      <c r="C173" s="14">
        <v>1548.1</v>
      </c>
      <c r="D173" s="18"/>
      <c r="E173" s="45">
        <v>1945</v>
      </c>
      <c r="F173" s="17">
        <v>0.6</v>
      </c>
      <c r="G173" s="7">
        <v>4.05</v>
      </c>
      <c r="H173" s="69">
        <f t="shared" si="19"/>
        <v>4726.3499999999995</v>
      </c>
      <c r="I173" s="70">
        <f t="shared" si="20"/>
        <v>3.0530004521671725</v>
      </c>
      <c r="J173" s="53">
        <v>0</v>
      </c>
      <c r="K173" s="71">
        <f t="shared" si="25"/>
        <v>5.8000000000000003E-2</v>
      </c>
      <c r="L173" s="7">
        <v>31.59</v>
      </c>
      <c r="M173" s="72">
        <f t="shared" si="21"/>
        <v>0</v>
      </c>
      <c r="N173" s="73">
        <f t="shared" si="22"/>
        <v>0</v>
      </c>
    </row>
    <row r="174" spans="1:14" ht="27" customHeight="1">
      <c r="A174" s="8">
        <v>165</v>
      </c>
      <c r="B174" s="23" t="s">
        <v>158</v>
      </c>
      <c r="C174" s="24">
        <v>203.3</v>
      </c>
      <c r="D174" s="25"/>
      <c r="E174" s="44">
        <v>271.2</v>
      </c>
      <c r="F174" s="24">
        <v>0.6</v>
      </c>
      <c r="G174" s="26">
        <v>4.05</v>
      </c>
      <c r="H174" s="27">
        <f t="shared" si="19"/>
        <v>659.01599999999996</v>
      </c>
      <c r="I174" s="28">
        <f t="shared" si="20"/>
        <v>3.2415937038858824</v>
      </c>
      <c r="J174" s="52">
        <v>0</v>
      </c>
      <c r="K174" s="59">
        <v>2.9000000000000001E-2</v>
      </c>
      <c r="L174" s="26">
        <v>31.59</v>
      </c>
      <c r="M174" s="29">
        <f t="shared" si="21"/>
        <v>0</v>
      </c>
      <c r="N174" s="30">
        <f t="shared" si="22"/>
        <v>0</v>
      </c>
    </row>
    <row r="175" spans="1:14" ht="27" customHeight="1">
      <c r="A175" s="8">
        <v>166</v>
      </c>
      <c r="B175" s="23" t="s">
        <v>159</v>
      </c>
      <c r="C175" s="24">
        <v>105.3</v>
      </c>
      <c r="D175" s="25"/>
      <c r="E175" s="44">
        <v>181.1</v>
      </c>
      <c r="F175" s="24">
        <v>0.6</v>
      </c>
      <c r="G175" s="26">
        <v>4.05</v>
      </c>
      <c r="H175" s="27">
        <f t="shared" si="19"/>
        <v>440.07299999999998</v>
      </c>
      <c r="I175" s="28">
        <f t="shared" si="20"/>
        <v>4.1792307692307693</v>
      </c>
      <c r="J175" s="52">
        <v>0</v>
      </c>
      <c r="K175" s="59">
        <v>2.9000000000000001E-2</v>
      </c>
      <c r="L175" s="26">
        <v>31.59</v>
      </c>
      <c r="M175" s="29">
        <f t="shared" si="21"/>
        <v>0</v>
      </c>
      <c r="N175" s="30">
        <f t="shared" si="22"/>
        <v>0</v>
      </c>
    </row>
    <row r="176" spans="1:14" ht="27" customHeight="1">
      <c r="A176" s="8">
        <v>167</v>
      </c>
      <c r="B176" s="23" t="s">
        <v>160</v>
      </c>
      <c r="C176" s="24">
        <v>115.1</v>
      </c>
      <c r="D176" s="25"/>
      <c r="E176" s="44">
        <v>145</v>
      </c>
      <c r="F176" s="24">
        <v>0.6</v>
      </c>
      <c r="G176" s="26">
        <v>4.05</v>
      </c>
      <c r="H176" s="27">
        <f t="shared" si="19"/>
        <v>352.34999999999997</v>
      </c>
      <c r="I176" s="28">
        <f t="shared" si="20"/>
        <v>3.0612510860121631</v>
      </c>
      <c r="J176" s="52">
        <v>0</v>
      </c>
      <c r="K176" s="59">
        <v>2.9000000000000001E-2</v>
      </c>
      <c r="L176" s="26">
        <v>31.59</v>
      </c>
      <c r="M176" s="29">
        <f t="shared" si="21"/>
        <v>0</v>
      </c>
      <c r="N176" s="30">
        <f t="shared" si="22"/>
        <v>0</v>
      </c>
    </row>
    <row r="177" spans="1:14" ht="27" customHeight="1">
      <c r="A177" s="8">
        <v>168</v>
      </c>
      <c r="B177" s="23" t="s">
        <v>161</v>
      </c>
      <c r="C177" s="24">
        <v>154</v>
      </c>
      <c r="D177" s="25"/>
      <c r="E177" s="44">
        <v>196</v>
      </c>
      <c r="F177" s="24">
        <v>0.6</v>
      </c>
      <c r="G177" s="26">
        <v>4.05</v>
      </c>
      <c r="H177" s="27">
        <f t="shared" si="19"/>
        <v>476.28</v>
      </c>
      <c r="I177" s="28">
        <f t="shared" si="20"/>
        <v>3.0927272727272728</v>
      </c>
      <c r="J177" s="52">
        <v>0</v>
      </c>
      <c r="K177" s="59">
        <v>2.9000000000000001E-2</v>
      </c>
      <c r="L177" s="26">
        <v>31.59</v>
      </c>
      <c r="M177" s="29">
        <f t="shared" si="21"/>
        <v>0</v>
      </c>
      <c r="N177" s="30">
        <f t="shared" si="22"/>
        <v>0</v>
      </c>
    </row>
    <row r="178" spans="1:14" ht="27" customHeight="1">
      <c r="A178" s="8">
        <v>169</v>
      </c>
      <c r="B178" s="10" t="s">
        <v>162</v>
      </c>
      <c r="C178" s="14">
        <v>3999</v>
      </c>
      <c r="D178" s="18"/>
      <c r="E178" s="45">
        <v>2241.6</v>
      </c>
      <c r="F178" s="17">
        <v>0.6</v>
      </c>
      <c r="G178" s="7">
        <v>4.05</v>
      </c>
      <c r="H178" s="69">
        <f t="shared" si="19"/>
        <v>5447.0879999999988</v>
      </c>
      <c r="I178" s="70">
        <f t="shared" si="20"/>
        <v>1.3621125281320328</v>
      </c>
      <c r="J178" s="53">
        <v>444.4</v>
      </c>
      <c r="K178" s="71">
        <f t="shared" ref="K178:K183" si="26">0.029*2</f>
        <v>5.8000000000000003E-2</v>
      </c>
      <c r="L178" s="7">
        <v>31.59</v>
      </c>
      <c r="M178" s="72">
        <f t="shared" si="21"/>
        <v>814.2385680000001</v>
      </c>
      <c r="N178" s="73">
        <f t="shared" si="22"/>
        <v>0.20361054463615907</v>
      </c>
    </row>
    <row r="179" spans="1:14" ht="27" customHeight="1">
      <c r="A179" s="8">
        <v>170</v>
      </c>
      <c r="B179" s="10" t="s">
        <v>163</v>
      </c>
      <c r="C179" s="14">
        <v>6338.7</v>
      </c>
      <c r="D179" s="18">
        <v>420.8</v>
      </c>
      <c r="E179" s="45">
        <v>4231.8999999999996</v>
      </c>
      <c r="F179" s="17">
        <v>0.6</v>
      </c>
      <c r="G179" s="7">
        <v>4.05</v>
      </c>
      <c r="H179" s="69">
        <f t="shared" si="19"/>
        <v>10283.517</v>
      </c>
      <c r="I179" s="70">
        <f t="shared" si="20"/>
        <v>1.5213428508025741</v>
      </c>
      <c r="J179" s="53">
        <v>779.3</v>
      </c>
      <c r="K179" s="71">
        <f t="shared" si="26"/>
        <v>5.8000000000000003E-2</v>
      </c>
      <c r="L179" s="7">
        <v>31.59</v>
      </c>
      <c r="M179" s="72">
        <f t="shared" si="21"/>
        <v>1427.8490459999998</v>
      </c>
      <c r="N179" s="73">
        <f t="shared" si="22"/>
        <v>0.21123589703380424</v>
      </c>
    </row>
    <row r="180" spans="1:14" ht="27" customHeight="1">
      <c r="A180" s="8">
        <v>171</v>
      </c>
      <c r="B180" s="10" t="s">
        <v>164</v>
      </c>
      <c r="C180" s="14">
        <v>4382.7</v>
      </c>
      <c r="D180" s="18"/>
      <c r="E180" s="45">
        <v>1413.6</v>
      </c>
      <c r="F180" s="17">
        <v>0.6</v>
      </c>
      <c r="G180" s="7">
        <v>4.05</v>
      </c>
      <c r="H180" s="69">
        <f t="shared" si="19"/>
        <v>3435.0479999999998</v>
      </c>
      <c r="I180" s="70">
        <f t="shared" si="20"/>
        <v>0.78377438565267987</v>
      </c>
      <c r="J180" s="53">
        <v>450.5</v>
      </c>
      <c r="K180" s="71">
        <f t="shared" si="26"/>
        <v>5.8000000000000003E-2</v>
      </c>
      <c r="L180" s="7">
        <v>31.59</v>
      </c>
      <c r="M180" s="72">
        <f t="shared" si="21"/>
        <v>825.41511000000003</v>
      </c>
      <c r="N180" s="73">
        <f t="shared" si="22"/>
        <v>0.18833484153603944</v>
      </c>
    </row>
    <row r="181" spans="1:14" ht="27" customHeight="1">
      <c r="A181" s="8">
        <v>172</v>
      </c>
      <c r="B181" s="10" t="s">
        <v>165</v>
      </c>
      <c r="C181" s="14">
        <v>6893.3</v>
      </c>
      <c r="D181" s="18">
        <v>338.8</v>
      </c>
      <c r="E181" s="45">
        <v>3140.8</v>
      </c>
      <c r="F181" s="17">
        <v>1.3</v>
      </c>
      <c r="G181" s="74">
        <v>4.05</v>
      </c>
      <c r="H181" s="69">
        <f t="shared" si="19"/>
        <v>16536.312000000002</v>
      </c>
      <c r="I181" s="70">
        <f t="shared" si="20"/>
        <v>2.2865159497241465</v>
      </c>
      <c r="J181" s="53">
        <v>903.4</v>
      </c>
      <c r="K181" s="71">
        <f t="shared" si="26"/>
        <v>5.8000000000000003E-2</v>
      </c>
      <c r="L181" s="7">
        <v>31.59</v>
      </c>
      <c r="M181" s="72">
        <f t="shared" si="21"/>
        <v>1655.2275479999998</v>
      </c>
      <c r="N181" s="73">
        <f t="shared" si="22"/>
        <v>0.22887232588044962</v>
      </c>
    </row>
    <row r="182" spans="1:14" ht="27" customHeight="1">
      <c r="A182" s="8">
        <v>173</v>
      </c>
      <c r="B182" s="10" t="s">
        <v>166</v>
      </c>
      <c r="C182" s="14">
        <v>1744.8</v>
      </c>
      <c r="D182" s="18">
        <v>207.1</v>
      </c>
      <c r="E182" s="45">
        <v>607.5</v>
      </c>
      <c r="F182" s="17">
        <v>0.6</v>
      </c>
      <c r="G182" s="74">
        <v>3.23</v>
      </c>
      <c r="H182" s="69">
        <f t="shared" si="19"/>
        <v>1177.335</v>
      </c>
      <c r="I182" s="70">
        <f t="shared" si="20"/>
        <v>0.60317383062656904</v>
      </c>
      <c r="J182" s="53">
        <v>236.1</v>
      </c>
      <c r="K182" s="71">
        <f t="shared" si="26"/>
        <v>5.8000000000000003E-2</v>
      </c>
      <c r="L182" s="7">
        <v>31.59</v>
      </c>
      <c r="M182" s="72">
        <f t="shared" si="21"/>
        <v>432.58714199999997</v>
      </c>
      <c r="N182" s="73">
        <f t="shared" si="22"/>
        <v>0.22162361903786054</v>
      </c>
    </row>
    <row r="183" spans="1:14" ht="27" customHeight="1">
      <c r="A183" s="8">
        <v>174</v>
      </c>
      <c r="B183" s="10" t="s">
        <v>167</v>
      </c>
      <c r="C183" s="14">
        <v>3519.8</v>
      </c>
      <c r="D183" s="18"/>
      <c r="E183" s="45">
        <v>1128.7</v>
      </c>
      <c r="F183" s="17">
        <v>0.6</v>
      </c>
      <c r="G183" s="7">
        <v>4.05</v>
      </c>
      <c r="H183" s="69">
        <f t="shared" si="19"/>
        <v>2742.741</v>
      </c>
      <c r="I183" s="70">
        <f t="shared" si="20"/>
        <v>0.77923205863969536</v>
      </c>
      <c r="J183" s="53">
        <v>346.8</v>
      </c>
      <c r="K183" s="71">
        <f t="shared" si="26"/>
        <v>5.8000000000000003E-2</v>
      </c>
      <c r="L183" s="7">
        <v>31.59</v>
      </c>
      <c r="M183" s="72">
        <f t="shared" si="21"/>
        <v>635.41389600000014</v>
      </c>
      <c r="N183" s="73">
        <f t="shared" si="22"/>
        <v>0.18052556849821016</v>
      </c>
    </row>
    <row r="184" spans="1:14" ht="27" customHeight="1">
      <c r="A184" s="8">
        <v>175</v>
      </c>
      <c r="B184" s="23" t="s">
        <v>168</v>
      </c>
      <c r="C184" s="24">
        <v>639.79999999999995</v>
      </c>
      <c r="D184" s="25"/>
      <c r="E184" s="44">
        <v>669.2</v>
      </c>
      <c r="F184" s="24">
        <v>0.6</v>
      </c>
      <c r="G184" s="26">
        <v>4.05</v>
      </c>
      <c r="H184" s="27">
        <f t="shared" si="19"/>
        <v>1626.1560000000002</v>
      </c>
      <c r="I184" s="28">
        <f t="shared" si="20"/>
        <v>2.5416630196936549</v>
      </c>
      <c r="J184" s="52">
        <v>184.7</v>
      </c>
      <c r="K184" s="59">
        <v>2.9000000000000001E-2</v>
      </c>
      <c r="L184" s="26">
        <v>31.59</v>
      </c>
      <c r="M184" s="29">
        <f t="shared" si="21"/>
        <v>169.20551700000001</v>
      </c>
      <c r="N184" s="30">
        <f t="shared" si="22"/>
        <v>0.2644662660206315</v>
      </c>
    </row>
    <row r="185" spans="1:14" ht="27" customHeight="1">
      <c r="A185" s="8">
        <v>176</v>
      </c>
      <c r="B185" s="23" t="s">
        <v>169</v>
      </c>
      <c r="C185" s="24">
        <v>589.5</v>
      </c>
      <c r="D185" s="25"/>
      <c r="E185" s="44">
        <v>552.6</v>
      </c>
      <c r="F185" s="24">
        <v>0.6</v>
      </c>
      <c r="G185" s="26">
        <v>4.05</v>
      </c>
      <c r="H185" s="27">
        <f t="shared" si="19"/>
        <v>1342.818</v>
      </c>
      <c r="I185" s="28">
        <f t="shared" si="20"/>
        <v>2.2778931297709923</v>
      </c>
      <c r="J185" s="52">
        <v>57.7</v>
      </c>
      <c r="K185" s="59">
        <v>2.9000000000000001E-2</v>
      </c>
      <c r="L185" s="26">
        <v>31.59</v>
      </c>
      <c r="M185" s="29">
        <f t="shared" si="21"/>
        <v>52.859547000000006</v>
      </c>
      <c r="N185" s="30">
        <f t="shared" si="22"/>
        <v>8.9668442748091617E-2</v>
      </c>
    </row>
    <row r="186" spans="1:14" ht="27" customHeight="1">
      <c r="A186" s="8">
        <v>177</v>
      </c>
      <c r="B186" s="23" t="s">
        <v>170</v>
      </c>
      <c r="C186" s="24">
        <v>111.6</v>
      </c>
      <c r="D186" s="25"/>
      <c r="E186" s="44">
        <v>129.6</v>
      </c>
      <c r="F186" s="24">
        <v>0.6</v>
      </c>
      <c r="G186" s="26">
        <v>4.05</v>
      </c>
      <c r="H186" s="27">
        <f t="shared" si="19"/>
        <v>314.92799999999994</v>
      </c>
      <c r="I186" s="28">
        <f t="shared" si="20"/>
        <v>2.8219354838709672</v>
      </c>
      <c r="J186" s="52">
        <v>0</v>
      </c>
      <c r="K186" s="59">
        <v>2.9000000000000001E-2</v>
      </c>
      <c r="L186" s="26">
        <v>31.59</v>
      </c>
      <c r="M186" s="29">
        <f t="shared" si="21"/>
        <v>0</v>
      </c>
      <c r="N186" s="30">
        <f t="shared" si="22"/>
        <v>0</v>
      </c>
    </row>
    <row r="187" spans="1:14" ht="24.6" customHeight="1">
      <c r="A187" s="8">
        <v>178</v>
      </c>
      <c r="B187" s="23" t="s">
        <v>171</v>
      </c>
      <c r="C187" s="24">
        <v>31.7</v>
      </c>
      <c r="D187" s="25"/>
      <c r="E187" s="44">
        <v>181.8</v>
      </c>
      <c r="F187" s="24">
        <v>0.6</v>
      </c>
      <c r="G187" s="26">
        <v>4.05</v>
      </c>
      <c r="H187" s="27">
        <f t="shared" si="19"/>
        <v>441.774</v>
      </c>
      <c r="I187" s="28">
        <f t="shared" si="20"/>
        <v>13.93608832807571</v>
      </c>
      <c r="J187" s="52">
        <v>0</v>
      </c>
      <c r="K187" s="59">
        <v>2.9000000000000001E-2</v>
      </c>
      <c r="L187" s="26">
        <v>31.59</v>
      </c>
      <c r="M187" s="29">
        <f t="shared" si="21"/>
        <v>0</v>
      </c>
      <c r="N187" s="30">
        <f t="shared" si="22"/>
        <v>0</v>
      </c>
    </row>
    <row r="188" spans="1:14" ht="27" customHeight="1">
      <c r="A188" s="8">
        <v>179</v>
      </c>
      <c r="B188" s="23" t="s">
        <v>172</v>
      </c>
      <c r="C188" s="24">
        <v>159.80000000000001</v>
      </c>
      <c r="D188" s="25"/>
      <c r="E188" s="44">
        <v>293.60000000000002</v>
      </c>
      <c r="F188" s="24">
        <v>0.6</v>
      </c>
      <c r="G188" s="26">
        <v>4.05</v>
      </c>
      <c r="H188" s="27">
        <f t="shared" si="19"/>
        <v>713.44799999999998</v>
      </c>
      <c r="I188" s="28">
        <f t="shared" si="20"/>
        <v>4.4646307884856062</v>
      </c>
      <c r="J188" s="52">
        <v>0</v>
      </c>
      <c r="K188" s="59">
        <v>2.9000000000000001E-2</v>
      </c>
      <c r="L188" s="26">
        <v>31.59</v>
      </c>
      <c r="M188" s="29">
        <f t="shared" si="21"/>
        <v>0</v>
      </c>
      <c r="N188" s="30">
        <f t="shared" si="22"/>
        <v>0</v>
      </c>
    </row>
    <row r="189" spans="1:14" ht="27" customHeight="1">
      <c r="A189" s="8">
        <v>180</v>
      </c>
      <c r="B189" s="23" t="s">
        <v>173</v>
      </c>
      <c r="C189" s="24">
        <v>521.4</v>
      </c>
      <c r="D189" s="25"/>
      <c r="E189" s="44">
        <v>451.2</v>
      </c>
      <c r="F189" s="24">
        <v>0.6</v>
      </c>
      <c r="G189" s="26">
        <v>4.05</v>
      </c>
      <c r="H189" s="27">
        <f t="shared" si="19"/>
        <v>1096.4159999999999</v>
      </c>
      <c r="I189" s="28">
        <f t="shared" si="20"/>
        <v>2.10283084004603</v>
      </c>
      <c r="J189" s="52">
        <v>62.4</v>
      </c>
      <c r="K189" s="59">
        <v>2.9000000000000001E-2</v>
      </c>
      <c r="L189" s="26">
        <v>31.59</v>
      </c>
      <c r="M189" s="29">
        <f t="shared" si="21"/>
        <v>57.165264000000001</v>
      </c>
      <c r="N189" s="30">
        <f t="shared" si="22"/>
        <v>0.10963802071346376</v>
      </c>
    </row>
    <row r="190" spans="1:14" ht="27" customHeight="1">
      <c r="A190" s="8">
        <v>181</v>
      </c>
      <c r="B190" s="23" t="s">
        <v>174</v>
      </c>
      <c r="C190" s="24">
        <v>56.8</v>
      </c>
      <c r="D190" s="25"/>
      <c r="E190" s="44">
        <v>133.1</v>
      </c>
      <c r="F190" s="24">
        <v>0.6</v>
      </c>
      <c r="G190" s="26">
        <v>4.05</v>
      </c>
      <c r="H190" s="27">
        <f t="shared" si="19"/>
        <v>323.43299999999999</v>
      </c>
      <c r="I190" s="28">
        <f t="shared" si="20"/>
        <v>5.6942429577464786</v>
      </c>
      <c r="J190" s="52">
        <v>0</v>
      </c>
      <c r="K190" s="59">
        <v>2.9000000000000001E-2</v>
      </c>
      <c r="L190" s="26">
        <v>31.59</v>
      </c>
      <c r="M190" s="29">
        <f t="shared" si="21"/>
        <v>0</v>
      </c>
      <c r="N190" s="30">
        <f t="shared" si="22"/>
        <v>0</v>
      </c>
    </row>
    <row r="191" spans="1:14" ht="25.2" customHeight="1">
      <c r="A191" s="8">
        <v>182</v>
      </c>
      <c r="B191" s="23" t="s">
        <v>175</v>
      </c>
      <c r="C191" s="24">
        <v>111.5</v>
      </c>
      <c r="D191" s="25"/>
      <c r="E191" s="44">
        <v>132.5</v>
      </c>
      <c r="F191" s="24">
        <v>0.6</v>
      </c>
      <c r="G191" s="26">
        <v>4.05</v>
      </c>
      <c r="H191" s="27">
        <f t="shared" si="19"/>
        <v>321.97499999999997</v>
      </c>
      <c r="I191" s="28">
        <f t="shared" si="20"/>
        <v>2.8876681614349771</v>
      </c>
      <c r="J191" s="52">
        <v>0</v>
      </c>
      <c r="K191" s="59">
        <v>2.9000000000000001E-2</v>
      </c>
      <c r="L191" s="26">
        <v>31.59</v>
      </c>
      <c r="M191" s="29">
        <f t="shared" si="21"/>
        <v>0</v>
      </c>
      <c r="N191" s="30">
        <f t="shared" si="22"/>
        <v>0</v>
      </c>
    </row>
    <row r="192" spans="1:14" ht="22.2" customHeight="1">
      <c r="A192" s="8">
        <v>183</v>
      </c>
      <c r="B192" s="23" t="s">
        <v>176</v>
      </c>
      <c r="C192" s="24">
        <v>72.599999999999994</v>
      </c>
      <c r="D192" s="25"/>
      <c r="E192" s="44">
        <v>119.3</v>
      </c>
      <c r="F192" s="24">
        <v>0.6</v>
      </c>
      <c r="G192" s="26">
        <v>4.05</v>
      </c>
      <c r="H192" s="27">
        <f t="shared" si="19"/>
        <v>289.899</v>
      </c>
      <c r="I192" s="28">
        <f t="shared" si="20"/>
        <v>3.9930991735537193</v>
      </c>
      <c r="J192" s="52">
        <v>0</v>
      </c>
      <c r="K192" s="59">
        <v>2.9000000000000001E-2</v>
      </c>
      <c r="L192" s="26">
        <v>31.59</v>
      </c>
      <c r="M192" s="29">
        <f t="shared" si="21"/>
        <v>0</v>
      </c>
      <c r="N192" s="30">
        <f t="shared" si="22"/>
        <v>0</v>
      </c>
    </row>
    <row r="193" spans="1:14" ht="25.95" customHeight="1">
      <c r="A193" s="8">
        <v>184</v>
      </c>
      <c r="B193" s="23" t="s">
        <v>177</v>
      </c>
      <c r="C193" s="24">
        <v>851</v>
      </c>
      <c r="D193" s="25"/>
      <c r="E193" s="44">
        <v>651.20000000000005</v>
      </c>
      <c r="F193" s="24">
        <v>0.6</v>
      </c>
      <c r="G193" s="26">
        <v>4.05</v>
      </c>
      <c r="H193" s="27">
        <f t="shared" si="19"/>
        <v>1582.4159999999999</v>
      </c>
      <c r="I193" s="28">
        <f t="shared" si="20"/>
        <v>1.8594782608695652</v>
      </c>
      <c r="J193" s="52">
        <v>103.7</v>
      </c>
      <c r="K193" s="59">
        <f>0.029*2</f>
        <v>5.8000000000000003E-2</v>
      </c>
      <c r="L193" s="26">
        <v>31.59</v>
      </c>
      <c r="M193" s="29">
        <f t="shared" si="21"/>
        <v>190.001214</v>
      </c>
      <c r="N193" s="30">
        <f t="shared" si="22"/>
        <v>0.22326817156286721</v>
      </c>
    </row>
    <row r="194" spans="1:14" ht="22.95" customHeight="1">
      <c r="A194" s="8">
        <v>185</v>
      </c>
      <c r="B194" s="23" t="s">
        <v>178</v>
      </c>
      <c r="C194" s="24">
        <v>85.5</v>
      </c>
      <c r="D194" s="25"/>
      <c r="E194" s="44">
        <v>103.8</v>
      </c>
      <c r="F194" s="24">
        <v>0.6</v>
      </c>
      <c r="G194" s="26">
        <v>4.05</v>
      </c>
      <c r="H194" s="27">
        <f t="shared" si="19"/>
        <v>252.23399999999995</v>
      </c>
      <c r="I194" s="28">
        <f t="shared" si="20"/>
        <v>2.9501052631578943</v>
      </c>
      <c r="J194" s="52">
        <v>0</v>
      </c>
      <c r="K194" s="59">
        <v>2.9000000000000001E-2</v>
      </c>
      <c r="L194" s="26">
        <v>31.59</v>
      </c>
      <c r="M194" s="29">
        <f t="shared" si="21"/>
        <v>0</v>
      </c>
      <c r="N194" s="30">
        <f t="shared" si="22"/>
        <v>0</v>
      </c>
    </row>
    <row r="195" spans="1:14" ht="22.95" customHeight="1">
      <c r="A195" s="8">
        <v>186</v>
      </c>
      <c r="B195" s="23" t="s">
        <v>179</v>
      </c>
      <c r="C195" s="24">
        <v>414.7</v>
      </c>
      <c r="D195" s="25"/>
      <c r="E195" s="44">
        <v>373.1</v>
      </c>
      <c r="F195" s="24">
        <v>0.6</v>
      </c>
      <c r="G195" s="26">
        <v>4.05</v>
      </c>
      <c r="H195" s="27">
        <f t="shared" si="19"/>
        <v>906.63300000000004</v>
      </c>
      <c r="I195" s="28">
        <f t="shared" si="20"/>
        <v>2.1862382445141066</v>
      </c>
      <c r="J195" s="52">
        <v>49.1</v>
      </c>
      <c r="K195" s="59">
        <v>2.9000000000000001E-2</v>
      </c>
      <c r="L195" s="26">
        <v>31.59</v>
      </c>
      <c r="M195" s="29">
        <f t="shared" si="21"/>
        <v>44.981001000000006</v>
      </c>
      <c r="N195" s="30">
        <f t="shared" si="22"/>
        <v>0.10846636363636365</v>
      </c>
    </row>
    <row r="196" spans="1:14" ht="21.6" customHeight="1">
      <c r="A196" s="8">
        <v>187</v>
      </c>
      <c r="B196" s="23" t="s">
        <v>180</v>
      </c>
      <c r="C196" s="24">
        <v>883.4</v>
      </c>
      <c r="D196" s="25"/>
      <c r="E196" s="44">
        <v>842</v>
      </c>
      <c r="F196" s="24">
        <v>0.6</v>
      </c>
      <c r="G196" s="26">
        <v>4.05</v>
      </c>
      <c r="H196" s="27">
        <f t="shared" si="19"/>
        <v>2046.06</v>
      </c>
      <c r="I196" s="28">
        <f t="shared" si="20"/>
        <v>2.3161195381480644</v>
      </c>
      <c r="J196" s="52">
        <v>256.5</v>
      </c>
      <c r="K196" s="59">
        <v>2.9000000000000001E-2</v>
      </c>
      <c r="L196" s="26">
        <v>31.59</v>
      </c>
      <c r="M196" s="29">
        <f t="shared" si="21"/>
        <v>234.982215</v>
      </c>
      <c r="N196" s="30">
        <f t="shared" si="22"/>
        <v>0.2659975266017659</v>
      </c>
    </row>
    <row r="197" spans="1:14" ht="21.6" customHeight="1">
      <c r="A197" s="8">
        <v>188</v>
      </c>
      <c r="B197" s="23" t="s">
        <v>181</v>
      </c>
      <c r="C197" s="24">
        <v>72.5</v>
      </c>
      <c r="D197" s="25"/>
      <c r="E197" s="44">
        <v>414.2</v>
      </c>
      <c r="F197" s="24">
        <v>0.6</v>
      </c>
      <c r="G197" s="26">
        <v>4.05</v>
      </c>
      <c r="H197" s="27">
        <f t="shared" si="19"/>
        <v>1006.5059999999999</v>
      </c>
      <c r="I197" s="28">
        <f t="shared" si="20"/>
        <v>13.882841379310342</v>
      </c>
      <c r="J197" s="52">
        <v>29.4</v>
      </c>
      <c r="K197" s="59">
        <v>2.9000000000000001E-2</v>
      </c>
      <c r="L197" s="26">
        <v>31.59</v>
      </c>
      <c r="M197" s="29">
        <f t="shared" si="21"/>
        <v>26.933634000000001</v>
      </c>
      <c r="N197" s="30">
        <f t="shared" si="22"/>
        <v>0.37149840000000001</v>
      </c>
    </row>
    <row r="198" spans="1:14" ht="22.95" customHeight="1" thickBot="1">
      <c r="A198" s="8">
        <v>189</v>
      </c>
      <c r="B198" s="36" t="s">
        <v>182</v>
      </c>
      <c r="C198" s="24">
        <v>295.07</v>
      </c>
      <c r="D198" s="25"/>
      <c r="E198" s="47">
        <v>273</v>
      </c>
      <c r="F198" s="24">
        <v>0.6</v>
      </c>
      <c r="G198" s="26">
        <v>4.05</v>
      </c>
      <c r="H198" s="27">
        <f t="shared" si="19"/>
        <v>663.38999999999987</v>
      </c>
      <c r="I198" s="28">
        <f t="shared" si="20"/>
        <v>2.2482461788728094</v>
      </c>
      <c r="J198" s="55">
        <v>44.4</v>
      </c>
      <c r="K198" s="59">
        <v>2.9000000000000001E-2</v>
      </c>
      <c r="L198" s="26">
        <v>31.59</v>
      </c>
      <c r="M198" s="29">
        <f t="shared" si="21"/>
        <v>40.675284000000005</v>
      </c>
      <c r="N198" s="30">
        <f t="shared" si="22"/>
        <v>0.13784960856745859</v>
      </c>
    </row>
    <row r="199" spans="1:14" ht="22.2" customHeight="1" thickBot="1">
      <c r="A199" s="79" t="s">
        <v>183</v>
      </c>
      <c r="B199" s="80"/>
      <c r="C199" s="19">
        <f>SUM(C10:C198)</f>
        <v>325278.34999999992</v>
      </c>
      <c r="D199" s="19">
        <f>SUM(D10:D198)</f>
        <v>12695.31</v>
      </c>
      <c r="E199" s="48">
        <f>SUM(E10:E198)</f>
        <v>148385.69000000006</v>
      </c>
      <c r="F199" s="57"/>
      <c r="G199" s="6"/>
      <c r="H199" s="6">
        <f>SUM(H10:H198)</f>
        <v>419912.51159999991</v>
      </c>
      <c r="I199" s="6"/>
      <c r="J199" s="58">
        <f>SUM(J10:J198)</f>
        <v>36197.21</v>
      </c>
      <c r="K199" s="6"/>
      <c r="L199" s="6"/>
      <c r="M199" s="6">
        <f>SUM(M10:M198)</f>
        <v>61824.791843100029</v>
      </c>
      <c r="N199" s="6"/>
    </row>
    <row r="200" spans="1:14">
      <c r="A200" s="1"/>
      <c r="B200" s="1"/>
      <c r="C200" s="1"/>
      <c r="D200" s="1"/>
      <c r="E200" s="56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21"/>
      <c r="D201" s="21"/>
      <c r="E201" s="21"/>
      <c r="F201" s="1"/>
      <c r="G201" s="1"/>
      <c r="H201" s="1"/>
      <c r="I201" s="1"/>
      <c r="J201" s="21"/>
      <c r="K201" s="1"/>
      <c r="L201" s="1"/>
      <c r="M201" s="1"/>
      <c r="N201" s="1"/>
    </row>
    <row r="202" spans="1:14">
      <c r="A202" s="1"/>
      <c r="B202" s="1"/>
      <c r="C202" s="21"/>
      <c r="D202" s="21"/>
      <c r="E202" s="2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21"/>
      <c r="D203" s="21"/>
      <c r="E203" s="21"/>
      <c r="F203" s="1"/>
      <c r="G203" s="1"/>
      <c r="H203" s="1"/>
      <c r="I203" s="1"/>
      <c r="J203" s="21"/>
      <c r="K203" s="1"/>
      <c r="L203" s="1"/>
      <c r="M203" s="1"/>
      <c r="N203" s="1"/>
    </row>
    <row r="204" spans="1:14">
      <c r="A204" s="1"/>
      <c r="B204" s="1"/>
      <c r="C204" s="21"/>
      <c r="D204" s="1"/>
      <c r="E204" s="21"/>
      <c r="F204" s="1"/>
      <c r="G204" s="1"/>
      <c r="H204" s="1"/>
      <c r="I204" s="1"/>
      <c r="J204" s="21"/>
      <c r="K204" s="1"/>
      <c r="L204" s="1"/>
      <c r="M204" s="1"/>
      <c r="N204" s="1"/>
    </row>
    <row r="205" spans="1:14">
      <c r="A205" s="1"/>
      <c r="B205" s="1"/>
      <c r="C205" s="1"/>
      <c r="D205" s="1"/>
      <c r="E205" s="2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21"/>
      <c r="F206" s="1"/>
      <c r="G206" s="1"/>
      <c r="H206" s="1"/>
      <c r="I206" s="1"/>
      <c r="J206" s="21"/>
      <c r="K206" s="1"/>
      <c r="L206" s="1"/>
      <c r="M206" s="1"/>
      <c r="N206" s="1"/>
    </row>
    <row r="207" spans="1:14">
      <c r="A207" s="1"/>
      <c r="B207" s="1"/>
      <c r="C207" s="1"/>
      <c r="D207" s="1"/>
      <c r="E207" s="21"/>
      <c r="F207" s="1"/>
      <c r="G207" s="1"/>
      <c r="H207" s="1"/>
      <c r="I207" s="1"/>
      <c r="J207" s="2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2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</sheetData>
  <autoFilter ref="A9:N201">
    <filterColumn colId="1"/>
    <filterColumn colId="3"/>
    <filterColumn colId="9"/>
  </autoFilter>
  <mergeCells count="9">
    <mergeCell ref="F7:I7"/>
    <mergeCell ref="K7:N7"/>
    <mergeCell ref="A199:B199"/>
    <mergeCell ref="A7:A8"/>
    <mergeCell ref="C7:C8"/>
    <mergeCell ref="E7:E8"/>
    <mergeCell ref="B7:B8"/>
    <mergeCell ref="D7:D8"/>
    <mergeCell ref="J7:J8"/>
  </mergeCells>
  <pageMargins left="0.27559055118110237" right="0.23622047244094491" top="0.47244094488188981" bottom="0.43307086614173229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2017-07-07T07:27:28Z</cp:lastPrinted>
  <dcterms:created xsi:type="dcterms:W3CDTF">2017-01-16T08:52:35Z</dcterms:created>
  <dcterms:modified xsi:type="dcterms:W3CDTF">2017-07-12T13:15:11Z</dcterms:modified>
</cp:coreProperties>
</file>